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04" tabRatio="728"/>
  </bookViews>
  <sheets>
    <sheet name="地市透视表" sheetId="5" r:id="rId1"/>
    <sheet name="汇总" sheetId="2" r:id="rId2"/>
    <sheet name="湖州" sheetId="64" r:id="rId3"/>
    <sheet name="舟山" sheetId="66" r:id="rId4"/>
    <sheet name="杭州" sheetId="67" r:id="rId5"/>
    <sheet name="宁波" sheetId="68" r:id="rId6"/>
  </sheets>
  <definedNames>
    <definedName name="_xlnm._FilterDatabase" localSheetId="1" hidden="1">汇总!$A$1:$L$77</definedName>
    <definedName name="_xlnm._FilterDatabase" localSheetId="4" hidden="1">杭州!$A$1:$AE$194</definedName>
    <definedName name="_xlnm._FilterDatabase" localSheetId="5" hidden="1">宁波!$A$1:$N$164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<sst xmlns="http://schemas.openxmlformats.org/spreadsheetml/2006/main" count="6650" uniqueCount="1914">
  <si>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</si>
  <si>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</si>
  <si>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</si>
  <si>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</si>
  <si>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</si>
  <si>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</si>
  <si>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</si>
  <si>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舟山</t>
  </si>
  <si>
    <t>杭州</t>
  </si>
  <si>
    <t>宁波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</si>
  <si>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</si>
  <si>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</si>
  <si>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</si>
  <si>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</si>
  <si>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</si>
  <si>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</si>
  <si>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</si>
  <si>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</si>
  <si>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</si>
  <si>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</si>
  <si>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</si>
  <si>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第八批</t>
  </si>
  <si>
    <t>笔记本</t>
  </si>
  <si>
    <r>
      <rPr>
        <sz val="11"/>
        <rFont val="等线"/>
        <charset val="134"/>
      </rPr>
      <t>台</t>
    </r>
  </si>
  <si>
    <t>打印机</t>
  </si>
  <si>
    <t>2P及2P以下成套空调</t>
  </si>
  <si>
    <t>3P空调室内外成套</t>
  </si>
  <si>
    <t>3P空调无铜管</t>
  </si>
  <si>
    <t>组合开关电源柜</t>
  </si>
  <si>
    <r>
      <rPr>
        <sz val="11"/>
        <rFont val="等线"/>
        <charset val="134"/>
      </rPr>
      <t>个</t>
    </r>
  </si>
  <si>
    <t>922×完整度+178</t>
  </si>
  <si>
    <t>供电计量设备</t>
  </si>
  <si>
    <t>其他各类铁质为主的报废物资</t>
  </si>
  <si>
    <t>2040元/吨</t>
  </si>
  <si>
    <t>配电箱</t>
  </si>
  <si>
    <t>配电箱类</t>
  </si>
  <si>
    <t>动环监控</t>
  </si>
  <si>
    <t>动力及环境监控组件</t>
  </si>
  <si>
    <t>铝芯电缆</t>
  </si>
  <si>
    <t>铝缆类</t>
  </si>
  <si>
    <t>米</t>
  </si>
  <si>
    <t>16690元/吨×出铝率</t>
  </si>
  <si>
    <t>称重</t>
  </si>
  <si>
    <t>铜芯电缆1*70</t>
  </si>
  <si>
    <t>铜缆类</t>
  </si>
  <si>
    <t>67710元/吨×出铜率</t>
  </si>
  <si>
    <t>壁挂式开关电源</t>
  </si>
  <si>
    <t>个</t>
  </si>
  <si>
    <t>传感器</t>
  </si>
  <si>
    <t>电控锁</t>
  </si>
  <si>
    <t>防盗门</t>
  </si>
  <si>
    <t>空调控制器</t>
  </si>
  <si>
    <t>嵌入式开关电源</t>
  </si>
  <si>
    <t>铁制品</t>
  </si>
  <si>
    <t>套</t>
  </si>
  <si>
    <t>组合式开关电源</t>
  </si>
  <si>
    <t>2P空调</t>
  </si>
  <si>
    <t>3P空调</t>
  </si>
  <si>
    <t>铜芯电缆</t>
  </si>
  <si>
    <t>交流配电箱</t>
  </si>
  <si>
    <t>综合柜</t>
  </si>
  <si>
    <t>千克</t>
  </si>
  <si>
    <t>断路器</t>
  </si>
  <si>
    <t>RRU</t>
  </si>
  <si>
    <t>一体化机柜（风扇型）</t>
  </si>
  <si>
    <t>其中3个无风扇</t>
  </si>
  <si>
    <t>机柜内含嵌入式开关电源</t>
  </si>
  <si>
    <t>3770×完整度+2050</t>
  </si>
  <si>
    <t>一体化机柜（空调型）</t>
  </si>
  <si>
    <t>其中1个合并处置</t>
  </si>
  <si>
    <t>纯主机无辅材</t>
  </si>
  <si>
    <t>模块</t>
  </si>
  <si>
    <t>交流计量箱</t>
  </si>
  <si>
    <t>模块化开关电源</t>
  </si>
  <si>
    <t>架</t>
  </si>
  <si>
    <t>2P空调无铜管</t>
  </si>
  <si>
    <t>台</t>
  </si>
  <si>
    <t>空开</t>
  </si>
  <si>
    <t>门锁</t>
  </si>
  <si>
    <t>铜管</t>
  </si>
  <si>
    <t>铜制品</t>
  </si>
  <si>
    <t>铜铁转换条</t>
  </si>
  <si>
    <t>根</t>
  </si>
  <si>
    <t>无铜管</t>
  </si>
  <si>
    <t>无配件</t>
  </si>
  <si>
    <t>电表箱</t>
  </si>
  <si>
    <t>面</t>
  </si>
  <si>
    <t>油机转换箱</t>
  </si>
  <si>
    <t>机柜空调</t>
  </si>
  <si>
    <t>9730元/吨</t>
  </si>
  <si>
    <t>RRU架</t>
  </si>
  <si>
    <t>包含1个门禁</t>
  </si>
  <si>
    <t>低压避雷设施</t>
  </si>
  <si>
    <t>电表</t>
  </si>
  <si>
    <t>过压保护器</t>
  </si>
  <si>
    <t>机架</t>
  </si>
  <si>
    <t>整流模块</t>
  </si>
  <si>
    <t>直流电能计量终端</t>
  </si>
  <si>
    <t>直流分配器</t>
  </si>
  <si>
    <t>电池汇分流设备</t>
  </si>
  <si>
    <t>智能通风设备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</si>
  <si>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</si>
  <si>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</si>
  <si>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</si>
  <si>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</si>
  <si>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</si>
  <si>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</si>
  <si>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</si>
  <si>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</si>
  <si>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单节电池电压</t>
  </si>
  <si>
    <t>*规格型号</t>
  </si>
  <si>
    <t>生产厂家</t>
  </si>
  <si>
    <t>*站点名称</t>
  </si>
  <si>
    <t>*站点编码</t>
  </si>
  <si>
    <t>备注</t>
  </si>
  <si>
    <t>总经理办公会纪要〔2025〕第5期</t>
  </si>
  <si>
    <t>330500115056</t>
  </si>
  <si>
    <t>01220305</t>
  </si>
  <si>
    <t>220V-63A</t>
  </si>
  <si>
    <t>安吉高禹余石</t>
  </si>
  <si>
    <t>330523908000000622</t>
  </si>
  <si>
    <t>330500121851</t>
  </si>
  <si>
    <t>安吉杭垓唐舍</t>
  </si>
  <si>
    <t>330523908000000730</t>
  </si>
  <si>
    <t>330500116291</t>
  </si>
  <si>
    <t>安吉天荒坪藏龙山</t>
  </si>
  <si>
    <t>330523908000000774</t>
  </si>
  <si>
    <t>330500122660</t>
  </si>
  <si>
    <t>HJP-1</t>
  </si>
  <si>
    <t>安吉梅溪</t>
  </si>
  <si>
    <t>330523908000000948</t>
  </si>
  <si>
    <t>330500120180</t>
  </si>
  <si>
    <t>安吉山川</t>
  </si>
  <si>
    <t>330523908000001056</t>
  </si>
  <si>
    <t>330500120391</t>
  </si>
  <si>
    <t>NXK-2</t>
  </si>
  <si>
    <t>剑山</t>
  </si>
  <si>
    <t>330523908000000942</t>
  </si>
  <si>
    <t>330500121857</t>
  </si>
  <si>
    <t>NXM2</t>
  </si>
  <si>
    <t>安吉汽车站</t>
  </si>
  <si>
    <t>330523908000000722</t>
  </si>
  <si>
    <t>330500114478</t>
  </si>
  <si>
    <t>ZBX5-F</t>
  </si>
  <si>
    <t>罗家兜</t>
  </si>
  <si>
    <t>330503908000000596</t>
  </si>
  <si>
    <t>330500306749</t>
  </si>
  <si>
    <t>交流配电箱三相（含市电油机手动转换开关）380V/100A室内型</t>
  </si>
  <si>
    <t>吴兴太湖半岛领邸</t>
  </si>
  <si>
    <t>330502500000000204</t>
  </si>
  <si>
    <t>浙江铁塔财务〔2024〕41号</t>
  </si>
  <si>
    <t>330500331315</t>
  </si>
  <si>
    <t>90010101</t>
  </si>
  <si>
    <t>4x35方铝线</t>
  </si>
  <si>
    <t>长兴雉城雉山岭基站</t>
  </si>
  <si>
    <t>330522908000000763</t>
  </si>
  <si>
    <t>总经理办公会纪要〔2025〕第3期</t>
  </si>
  <si>
    <t>330500301520</t>
  </si>
  <si>
    <t>长兴雉城明门三里桥</t>
  </si>
  <si>
    <t>330522500000000077</t>
  </si>
  <si>
    <t>330500331936</t>
  </si>
  <si>
    <t>长兴雉城沈家渎搬迁</t>
  </si>
  <si>
    <t>330522500000001678</t>
  </si>
  <si>
    <t>330500336331</t>
  </si>
  <si>
    <t>长兴洪桥龙之梦高速出入口南</t>
  </si>
  <si>
    <t>330522500000001689</t>
  </si>
  <si>
    <t>330500104271</t>
  </si>
  <si>
    <t>长兴洪桥亭子桥</t>
  </si>
  <si>
    <t>330522908000000131</t>
  </si>
  <si>
    <t>330500002484</t>
  </si>
  <si>
    <t>长兴水口桃花卡</t>
  </si>
  <si>
    <t>33052201000139</t>
  </si>
  <si>
    <t>330500345578</t>
  </si>
  <si>
    <t>德清新市中学基站</t>
  </si>
  <si>
    <t>330521908000000019</t>
  </si>
  <si>
    <t>330500117204</t>
  </si>
  <si>
    <t>德清新市广汇</t>
  </si>
  <si>
    <t>330521908000000702</t>
  </si>
  <si>
    <t>330500347338</t>
  </si>
  <si>
    <t>德清下渚湖风景区</t>
  </si>
  <si>
    <t>330521500010001711</t>
  </si>
  <si>
    <t>330500114294</t>
  </si>
  <si>
    <t>王母山</t>
  </si>
  <si>
    <t>330521908000000568</t>
  </si>
  <si>
    <t>330500114296</t>
  </si>
  <si>
    <t>德清秋北上横</t>
  </si>
  <si>
    <t>330521908000000560</t>
  </si>
  <si>
    <t>330500317717</t>
  </si>
  <si>
    <t>01230301</t>
  </si>
  <si>
    <t>主设备室内型成套设备基本配置模型</t>
  </si>
  <si>
    <t>330500005747</t>
  </si>
  <si>
    <t>01220502</t>
  </si>
  <si>
    <t>南浔菱湖东河村村委西</t>
  </si>
  <si>
    <t>330503500000000025</t>
  </si>
  <si>
    <t>330500311292</t>
  </si>
  <si>
    <t>01220503</t>
  </si>
  <si>
    <t>48V/150A高效系统(50A高效模块)150A室内型</t>
  </si>
  <si>
    <t>吴兴仁皇山俞家田C网X01</t>
  </si>
  <si>
    <t>330502908000000211</t>
  </si>
  <si>
    <t>330500304446</t>
  </si>
  <si>
    <t>48V/300A高效系统-150A</t>
  </si>
  <si>
    <t>德清雷甸杨墩铁塔新建</t>
  </si>
  <si>
    <t>330521500000000095</t>
  </si>
  <si>
    <t>330500305269</t>
  </si>
  <si>
    <t>48V/300A高效系统-50A</t>
  </si>
  <si>
    <t>南浔观景府8号楼</t>
  </si>
  <si>
    <t>330503500000000060</t>
  </si>
  <si>
    <t>330500102618</t>
  </si>
  <si>
    <t>01220501</t>
  </si>
  <si>
    <t>48V/600A高效系统(50A高效模块)150A</t>
  </si>
  <si>
    <t>湖州南浔双林前洪村(银光斗)基站</t>
  </si>
  <si>
    <t>330503908000000212</t>
  </si>
  <si>
    <t>330500346622</t>
  </si>
  <si>
    <t>湖州吴兴白雀赵湾基站</t>
  </si>
  <si>
    <t>330502908000001254</t>
  </si>
  <si>
    <t>330500119916</t>
  </si>
  <si>
    <t>48V-150A(30A模块)-60</t>
  </si>
  <si>
    <t>湖州南浔和孚双兜村基站</t>
  </si>
  <si>
    <t>330503908000000163</t>
  </si>
  <si>
    <t>330500119362</t>
  </si>
  <si>
    <t>48V-150A(30A模块)-60A</t>
  </si>
  <si>
    <t>德清金鹅山安置</t>
  </si>
  <si>
    <t>330521500000000036</t>
  </si>
  <si>
    <t>330500105654</t>
  </si>
  <si>
    <t>48V-500A(模块50A)-100</t>
  </si>
  <si>
    <t>长兴雉城白莲桥</t>
  </si>
  <si>
    <t>330522908000000201</t>
  </si>
  <si>
    <t>330500101860</t>
  </si>
  <si>
    <t>乌林浜</t>
  </si>
  <si>
    <t>330503908000000562</t>
  </si>
  <si>
    <t>330500126559</t>
  </si>
  <si>
    <t>吴兴东林后骧</t>
  </si>
  <si>
    <t>330502908000000617</t>
  </si>
  <si>
    <t>330500313428</t>
  </si>
  <si>
    <t>48V-500A(模块50A)-150</t>
  </si>
  <si>
    <t>南浔旧馆三亩漾农民新村</t>
  </si>
  <si>
    <t>330503500000000063</t>
  </si>
  <si>
    <t>330500101927</t>
  </si>
  <si>
    <t>330500126555</t>
  </si>
  <si>
    <t>吴兴东林东溪桥</t>
  </si>
  <si>
    <t>330502908000000611</t>
  </si>
  <si>
    <t>330500106216</t>
  </si>
  <si>
    <t>吴兴东林开发区</t>
  </si>
  <si>
    <t>330502908000000416</t>
  </si>
  <si>
    <t>330500300630</t>
  </si>
  <si>
    <t>48V-600A(50A模块)-150</t>
  </si>
  <si>
    <t>长兴夹浦收费站</t>
  </si>
  <si>
    <t>330522010000000208</t>
  </si>
  <si>
    <t>330500300616</t>
  </si>
  <si>
    <t>长兴开发区南庄大桥</t>
  </si>
  <si>
    <t>330522908000000038</t>
  </si>
  <si>
    <t>330500102612</t>
  </si>
  <si>
    <t>48V-600A(50A模块)-200</t>
  </si>
  <si>
    <t>湖州南浔练市袁家兜基站</t>
  </si>
  <si>
    <t>330503908000000350</t>
  </si>
  <si>
    <t>330500120032</t>
  </si>
  <si>
    <t>48V-600A(50A模块)-250</t>
  </si>
  <si>
    <t>安吉杭垓新上塘</t>
  </si>
  <si>
    <t>330523908000000966</t>
  </si>
  <si>
    <t>330500308187</t>
  </si>
  <si>
    <t>600A100A普通、室内开关电源</t>
  </si>
  <si>
    <t>吴兴杨家埠乌陵山新农村</t>
  </si>
  <si>
    <t>330502908000000585</t>
  </si>
  <si>
    <t>330500005041</t>
  </si>
  <si>
    <t>IMPS00616</t>
  </si>
  <si>
    <t>乾元界河港</t>
  </si>
  <si>
    <t>33052100000028</t>
  </si>
  <si>
    <t>330500102645</t>
  </si>
  <si>
    <t>MCS-3000D(400A-2X50A)</t>
  </si>
  <si>
    <t>湖州南浔练市马河里基站</t>
  </si>
  <si>
    <t>330503908000000381</t>
  </si>
  <si>
    <t>330500300740</t>
  </si>
  <si>
    <t>MCS-3000D</t>
  </si>
  <si>
    <t>德清新安勾里独丁圩</t>
  </si>
  <si>
    <t>330521908000000817</t>
  </si>
  <si>
    <t>330500302019</t>
  </si>
  <si>
    <t>嵌入式-48V/200A高效系统-100A</t>
  </si>
  <si>
    <t>德清武康德信上城3号楼</t>
  </si>
  <si>
    <t>330521010000000219</t>
  </si>
  <si>
    <t>330500302521</t>
  </si>
  <si>
    <t>嵌入式48V/300A高效系统-100A</t>
  </si>
  <si>
    <t>德清钟管中学基站</t>
  </si>
  <si>
    <t>330521908000000445</t>
  </si>
  <si>
    <t>330500303458</t>
  </si>
  <si>
    <t>嵌入式48V/300A高效系统-150A</t>
  </si>
  <si>
    <t>德清武康二分局基站</t>
  </si>
  <si>
    <t>330521908000000340</t>
  </si>
  <si>
    <t>330500304117</t>
  </si>
  <si>
    <t>嵌入式开关电源32A/3Px1（室外标准机柜用）</t>
  </si>
  <si>
    <t>安吉递铺广伏寺基站</t>
  </si>
  <si>
    <t>330523908000000432</t>
  </si>
  <si>
    <t>330500003213</t>
  </si>
  <si>
    <t>安吉递铺中科迈高工业园</t>
  </si>
  <si>
    <t>330523010000000148</t>
  </si>
  <si>
    <t>330500309569</t>
  </si>
  <si>
    <t>德清筏头陆家桥</t>
  </si>
  <si>
    <t>33052100000038</t>
  </si>
  <si>
    <t>330500002769</t>
  </si>
  <si>
    <t>德清筏头渔村</t>
  </si>
  <si>
    <t>33052100000041</t>
  </si>
  <si>
    <t>330500304016</t>
  </si>
  <si>
    <t>德清乾元浅水湾</t>
  </si>
  <si>
    <t>330521908000000700</t>
  </si>
  <si>
    <t>330500303316</t>
  </si>
  <si>
    <t>德清申久金属公司（德清西薛坝）</t>
  </si>
  <si>
    <t>330521500000000001</t>
  </si>
  <si>
    <t>330500329884</t>
  </si>
  <si>
    <t>湖州市长兴县洪桥镇亭子桥基站</t>
  </si>
  <si>
    <t>330522908000000595</t>
  </si>
  <si>
    <t>330500314014</t>
  </si>
  <si>
    <t>01230101</t>
  </si>
  <si>
    <t>2P单冷单相整机</t>
  </si>
  <si>
    <t>宏达学校北</t>
  </si>
  <si>
    <t>330503600000000180</t>
  </si>
  <si>
    <t>330500312341</t>
  </si>
  <si>
    <t>吴兴港湖大桥</t>
  </si>
  <si>
    <t>330502500000000303</t>
  </si>
  <si>
    <t>330500301216</t>
  </si>
  <si>
    <t>01230102</t>
  </si>
  <si>
    <t>3P单冷三相整机</t>
  </si>
  <si>
    <t>北山坞</t>
  </si>
  <si>
    <t>330523908000001093</t>
  </si>
  <si>
    <t>330500314064</t>
  </si>
  <si>
    <t>德清乾元恒星村基站</t>
  </si>
  <si>
    <t>330521908000000456</t>
  </si>
  <si>
    <t>330500314043</t>
  </si>
  <si>
    <t>德清武康湘溪港基站</t>
  </si>
  <si>
    <t>330521908000000378</t>
  </si>
  <si>
    <t>330500313807</t>
  </si>
  <si>
    <t>330500318032</t>
  </si>
  <si>
    <t>德清钟管善丁角</t>
  </si>
  <si>
    <t>330521500000000148</t>
  </si>
  <si>
    <t>330500309043</t>
  </si>
  <si>
    <t>南浔旧馆凌家浜</t>
  </si>
  <si>
    <t>330503500000000075</t>
  </si>
  <si>
    <t>330500300208</t>
  </si>
  <si>
    <t>南浔菱湖社会福利院</t>
  </si>
  <si>
    <t>330503908000000605</t>
  </si>
  <si>
    <t>330500321152</t>
  </si>
  <si>
    <t>仁皇山小区</t>
  </si>
  <si>
    <t>330502908000000340</t>
  </si>
  <si>
    <t>330500313686</t>
  </si>
  <si>
    <t>吴兴织里农贸市场</t>
  </si>
  <si>
    <t>330502908000000529</t>
  </si>
  <si>
    <t>330500315210</t>
  </si>
  <si>
    <t>吴兴织里汤娄</t>
  </si>
  <si>
    <t>330502908000000377</t>
  </si>
  <si>
    <t>330500112190</t>
  </si>
  <si>
    <t>3P三相柜式（单冷）</t>
  </si>
  <si>
    <t>安吉孝丰收费站</t>
  </si>
  <si>
    <t>330523908000001079</t>
  </si>
  <si>
    <t>330500112040</t>
  </si>
  <si>
    <t>01230104</t>
  </si>
  <si>
    <t>安吉宇翔外国语学院</t>
  </si>
  <si>
    <t>330523908000001005</t>
  </si>
  <si>
    <t>330500305143</t>
  </si>
  <si>
    <t>3P专用空调三相专用空调</t>
  </si>
  <si>
    <t>330500323300</t>
  </si>
  <si>
    <t>3匹柜机</t>
  </si>
  <si>
    <t>安吉递铺紫云东郡</t>
  </si>
  <si>
    <t>330523500000001521</t>
  </si>
  <si>
    <t>330500124306</t>
  </si>
  <si>
    <t>安吉溪龙黄杜基站</t>
  </si>
  <si>
    <t>330523908000000520</t>
  </si>
  <si>
    <t>330500004101</t>
  </si>
  <si>
    <t>南浔菱湖思溪村冯家埭</t>
  </si>
  <si>
    <t>330503500000000004</t>
  </si>
  <si>
    <t>330500123245</t>
  </si>
  <si>
    <t>3匹空调</t>
  </si>
  <si>
    <t>德清雷甸天马重工基站</t>
  </si>
  <si>
    <t>330521908000000316</t>
  </si>
  <si>
    <t>330500111906</t>
  </si>
  <si>
    <t>KFR-50G-M</t>
  </si>
  <si>
    <t>俞家兜</t>
  </si>
  <si>
    <t>330503908000000637</t>
  </si>
  <si>
    <t>330500111571</t>
  </si>
  <si>
    <t>KFR-50L-KFR-50W</t>
  </si>
  <si>
    <t>安吉高禹百家园基站</t>
  </si>
  <si>
    <t>330523908000000237</t>
  </si>
  <si>
    <t>330500106607</t>
  </si>
  <si>
    <t>LF75WGT</t>
  </si>
  <si>
    <t>安吉隐将</t>
  </si>
  <si>
    <t>330523908000000893</t>
  </si>
  <si>
    <t>330500123539</t>
  </si>
  <si>
    <t>基站专用柜式分体7KW单冷三相</t>
  </si>
  <si>
    <t>安吉递铺宜茂</t>
  </si>
  <si>
    <t>330523908000000959</t>
  </si>
  <si>
    <t>330500362130</t>
  </si>
  <si>
    <t>01259901</t>
  </si>
  <si>
    <t>光纤配线单元箱12芯</t>
  </si>
  <si>
    <t>德清新安三中粮油NR</t>
  </si>
  <si>
    <t>330521500010001839</t>
  </si>
  <si>
    <t>实收小铁框子</t>
  </si>
  <si>
    <t>330500332440</t>
  </si>
  <si>
    <t>330500322486</t>
  </si>
  <si>
    <t>01239901</t>
  </si>
  <si>
    <t>监控传感器智能门禁配套物资电源转换模块</t>
  </si>
  <si>
    <t>330500352022</t>
  </si>
  <si>
    <t>330500116427</t>
  </si>
  <si>
    <t>330500343686</t>
  </si>
  <si>
    <t>南浔练市沙村新村NR</t>
  </si>
  <si>
    <t>330503500000001516</t>
  </si>
  <si>
    <t>330500323898</t>
  </si>
  <si>
    <t>01209901</t>
  </si>
  <si>
    <t>330500322485</t>
  </si>
  <si>
    <t>330500322883</t>
  </si>
  <si>
    <t>普通空调基站智能空调控制器</t>
  </si>
  <si>
    <t>330500332439</t>
  </si>
  <si>
    <t>01229901</t>
  </si>
  <si>
    <t>330500306123</t>
  </si>
  <si>
    <t>03020102</t>
  </si>
  <si>
    <t>ThinkPadX250</t>
  </si>
  <si>
    <t>湖州市公共库位</t>
  </si>
  <si>
    <t>330500</t>
  </si>
  <si>
    <t>330500331014</t>
  </si>
  <si>
    <t>05010305</t>
  </si>
  <si>
    <t>HPE72525dn</t>
  </si>
  <si>
    <t>无</t>
  </si>
  <si>
    <t>实物无资产编码</t>
  </si>
  <si>
    <t>1KV以下电力电缆-ZA-RVV-1KV-1*70mm2-红色-阻燃软电缆</t>
  </si>
  <si>
    <t>1KV以下电力电缆-ZA-RVV-1KV-1*70mm2-浅蓝色-阻燃软电</t>
  </si>
  <si>
    <t>330500116703</t>
  </si>
  <si>
    <t>安吉天荒坪大竹海</t>
  </si>
  <si>
    <t>330523908000000716</t>
  </si>
  <si>
    <t>330500349965</t>
  </si>
  <si>
    <t>湖州吴兴杨家埠湖州监狱LTE基站</t>
  </si>
  <si>
    <t>330502908000001220</t>
  </si>
  <si>
    <t>330500351164</t>
  </si>
  <si>
    <t>安吉杭垓文岱基站</t>
  </si>
  <si>
    <t>330523908000000499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</si>
  <si>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</si>
  <si>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</si>
  <si>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</si>
  <si>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</si>
  <si>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</si>
  <si>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</si>
  <si>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</si>
  <si>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</si>
  <si>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</si>
  <si>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</si>
  <si>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</si>
  <si>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站点名称</t>
  </si>
  <si>
    <t>站点编码</t>
  </si>
  <si>
    <t>总经理办公会纪要〔2025〕第 2 期</t>
  </si>
  <si>
    <t>330900306854</t>
  </si>
  <si>
    <t>动力及环境监控单元</t>
  </si>
  <si>
    <t>动环</t>
  </si>
  <si>
    <t>岱山秀山城东联通站</t>
  </si>
  <si>
    <t>330921908000000002</t>
  </si>
  <si>
    <t>330900329128</t>
  </si>
  <si>
    <t>施工-宏站-存量整治-外市电引入-外市电线路整治-按站</t>
  </si>
  <si>
    <t>外市电电缆-地埋</t>
  </si>
  <si>
    <t>定海白泉潮面站</t>
  </si>
  <si>
    <t>330902908000001179</t>
  </si>
  <si>
    <t>330900308974</t>
  </si>
  <si>
    <t>舟山增洲船厂</t>
  </si>
  <si>
    <t>330902908000000213</t>
  </si>
  <si>
    <t>330900104072</t>
  </si>
  <si>
    <t>定海商会大厦</t>
  </si>
  <si>
    <t>330902908000000626</t>
  </si>
  <si>
    <t>330900110574</t>
  </si>
  <si>
    <t>开关电源</t>
  </si>
  <si>
    <t>组合式</t>
  </si>
  <si>
    <t>普陀渔港城市酒店站</t>
  </si>
  <si>
    <t>330903908000000250</t>
  </si>
  <si>
    <t>330900302360</t>
  </si>
  <si>
    <t>落地式开关电源-48V/600A方案B</t>
  </si>
  <si>
    <t>岱山大衢冷峙站</t>
  </si>
  <si>
    <t>330921908000000057</t>
  </si>
  <si>
    <t>330900103511</t>
  </si>
  <si>
    <t>嵌入式</t>
  </si>
  <si>
    <t>定海长城大厦站</t>
  </si>
  <si>
    <t>330902908000000880</t>
  </si>
  <si>
    <t>330900104670</t>
  </si>
  <si>
    <t>定海临城龙湖山庄站</t>
  </si>
  <si>
    <t>330902908000000992</t>
  </si>
  <si>
    <t>330900108799</t>
  </si>
  <si>
    <t>舟山长白礁门</t>
  </si>
  <si>
    <t>330902908000000183</t>
  </si>
  <si>
    <t>330900109196</t>
  </si>
  <si>
    <t>舟山丹桂园</t>
  </si>
  <si>
    <t>330902908000000067</t>
  </si>
  <si>
    <t>330900108886</t>
  </si>
  <si>
    <t>舟山双桥紫薇陶家</t>
  </si>
  <si>
    <t>330902908000000188</t>
  </si>
  <si>
    <t>330900107076</t>
  </si>
  <si>
    <t>舟山盐仓林家湾</t>
  </si>
  <si>
    <t>330902908000000356</t>
  </si>
  <si>
    <t>330900100881</t>
  </si>
  <si>
    <t>普陀小干污水处理厂</t>
  </si>
  <si>
    <t>330903908000000926</t>
  </si>
  <si>
    <t>330900107366</t>
  </si>
  <si>
    <t>普陀丁家山</t>
  </si>
  <si>
    <t>330903908000000701</t>
  </si>
  <si>
    <t>330900102850</t>
  </si>
  <si>
    <t>普陀东港老年公寓</t>
  </si>
  <si>
    <t>330903908000000627</t>
  </si>
  <si>
    <t>330900100996</t>
  </si>
  <si>
    <t>普陀东港山水人家</t>
  </si>
  <si>
    <t>330903908000000680</t>
  </si>
  <si>
    <t>330900100684</t>
  </si>
  <si>
    <t>普陀蒲岙</t>
  </si>
  <si>
    <t>330903908000000574</t>
  </si>
  <si>
    <t>330900102277</t>
  </si>
  <si>
    <t>普陀浦西科技楼2楼</t>
  </si>
  <si>
    <t>330903908000000714</t>
  </si>
  <si>
    <t>330900104590</t>
  </si>
  <si>
    <t>普陀施家岙</t>
  </si>
  <si>
    <t>330903908000000513</t>
  </si>
  <si>
    <t>330900102905</t>
  </si>
  <si>
    <t>普陀泗湾</t>
  </si>
  <si>
    <t>330903908000000748</t>
  </si>
  <si>
    <t>330900103425</t>
  </si>
  <si>
    <t>普陀同济</t>
  </si>
  <si>
    <t>330903908000000716</t>
  </si>
  <si>
    <t>330900107825</t>
  </si>
  <si>
    <t>普陀小干欧华船厂</t>
  </si>
  <si>
    <t>330903908000000923</t>
  </si>
  <si>
    <t>330900101002</t>
  </si>
  <si>
    <t>普陀展茅大使岙</t>
  </si>
  <si>
    <t>33090300000030</t>
  </si>
  <si>
    <t>330900109076</t>
  </si>
  <si>
    <t>普陀展茅化工</t>
  </si>
  <si>
    <t>330903908000000649</t>
  </si>
  <si>
    <t>330900103361</t>
  </si>
  <si>
    <t>普陀中大街</t>
  </si>
  <si>
    <t>330903908000000854</t>
  </si>
  <si>
    <t>330900100842</t>
  </si>
  <si>
    <t>岱山塘岙村</t>
  </si>
  <si>
    <t>330921908000000236</t>
  </si>
  <si>
    <t>330900111142</t>
  </si>
  <si>
    <t>岱山高亭马鞍山</t>
  </si>
  <si>
    <t>330921908000000407</t>
  </si>
  <si>
    <t>330900111130</t>
  </si>
  <si>
    <t>岱山南峰冷冻厂</t>
  </si>
  <si>
    <t>330921908000000308</t>
  </si>
  <si>
    <t>330900107416</t>
  </si>
  <si>
    <t>岱山邮政局</t>
  </si>
  <si>
    <t>330921908000000333</t>
  </si>
  <si>
    <t>330900300667</t>
  </si>
  <si>
    <t>普陀朱家尖白玉兰大酒店</t>
  </si>
  <si>
    <t>33090301000155</t>
  </si>
  <si>
    <t>330900309017</t>
  </si>
  <si>
    <t>舟山长白王家</t>
  </si>
  <si>
    <t>330902908000000378</t>
  </si>
  <si>
    <t>330900309167</t>
  </si>
  <si>
    <t>舟山华侨饭店</t>
  </si>
  <si>
    <t>330902908000000093</t>
  </si>
  <si>
    <t>330900300832</t>
  </si>
  <si>
    <t>空调</t>
  </si>
  <si>
    <t>3P</t>
  </si>
  <si>
    <t>普陀六横台门码头</t>
  </si>
  <si>
    <t>330903908000000600</t>
  </si>
  <si>
    <t>330900105216</t>
  </si>
  <si>
    <t>普陀鲁家峙佘家山</t>
  </si>
  <si>
    <t>330903908000000879</t>
  </si>
  <si>
    <t>330900109245</t>
  </si>
  <si>
    <t>普陀六横翁家嘴</t>
  </si>
  <si>
    <t>330903908000000826</t>
  </si>
  <si>
    <t>330900105096</t>
  </si>
  <si>
    <t>2P</t>
  </si>
  <si>
    <t>普陀桃花安期峰</t>
  </si>
  <si>
    <t>330903908000000775</t>
  </si>
  <si>
    <t>330900105108</t>
  </si>
  <si>
    <t>普陀桃花盐厂</t>
  </si>
  <si>
    <t>330903908000000515</t>
  </si>
  <si>
    <t>330900109449</t>
  </si>
  <si>
    <t>普陀朱家尖情人岛</t>
  </si>
  <si>
    <t>330903908000000296</t>
  </si>
  <si>
    <t>330900323469</t>
  </si>
  <si>
    <t>基站空调壁挂-2P-单冷-单相交流-整机</t>
  </si>
  <si>
    <t>普陀鲁家峙停车场</t>
  </si>
  <si>
    <t>330903908000000583</t>
  </si>
  <si>
    <t>330900312986</t>
  </si>
  <si>
    <t>配套机架/机柜</t>
  </si>
  <si>
    <t>330900103830</t>
  </si>
  <si>
    <t>330900302957</t>
  </si>
  <si>
    <t>岱山方家岙底</t>
  </si>
  <si>
    <t>330921500000001365</t>
  </si>
  <si>
    <t>330900305586</t>
  </si>
  <si>
    <t>普陀沈家门台胞西</t>
  </si>
  <si>
    <t>330903500000000083</t>
  </si>
  <si>
    <t>330900305519</t>
  </si>
  <si>
    <t>普陀大浦湾</t>
  </si>
  <si>
    <t>330903908000000698</t>
  </si>
  <si>
    <t>330900303752</t>
  </si>
  <si>
    <t>普陀东港恒尊城市里东</t>
  </si>
  <si>
    <t>330903600000000329</t>
  </si>
  <si>
    <t>330900309275</t>
  </si>
  <si>
    <t>普陀墩头</t>
  </si>
  <si>
    <t>330903908000000587</t>
  </si>
  <si>
    <t>330900306977</t>
  </si>
  <si>
    <t>普陀勾山蒲岙</t>
  </si>
  <si>
    <t>330903908000000424</t>
  </si>
  <si>
    <t>330900307021</t>
  </si>
  <si>
    <t>定海盐仓海龙村站</t>
  </si>
  <si>
    <t>330902908000001076</t>
  </si>
  <si>
    <t>330900302494</t>
  </si>
  <si>
    <t>动环监控设备</t>
  </si>
  <si>
    <t>DAM-2160I-T</t>
  </si>
  <si>
    <t>普陀浦西海氏集团</t>
  </si>
  <si>
    <t>330903500000000016</t>
  </si>
  <si>
    <t>330900304879</t>
  </si>
  <si>
    <t>普陀横路里</t>
  </si>
  <si>
    <t>330903908000000745</t>
  </si>
  <si>
    <t>330900304894</t>
  </si>
  <si>
    <t>普陀朱家尖大桥指挥部</t>
  </si>
  <si>
    <t>330903908000000546</t>
  </si>
  <si>
    <t>330900308642</t>
  </si>
  <si>
    <t>展茅柴家室外站</t>
  </si>
  <si>
    <t>33090301000174</t>
  </si>
  <si>
    <t>330900308088</t>
  </si>
  <si>
    <t>普陀登步鸡冠</t>
  </si>
  <si>
    <t>330903908000000481</t>
  </si>
  <si>
    <t>330900314144</t>
  </si>
  <si>
    <t>主设备室外型拉远站用FSU设备常温48V直流型</t>
  </si>
  <si>
    <t>普陀山福泉禅林拉远站</t>
  </si>
  <si>
    <t>330903908000000707</t>
  </si>
  <si>
    <t>330900306804</t>
  </si>
  <si>
    <t>岱山大衢沼潭</t>
  </si>
  <si>
    <t>330921908000000275</t>
  </si>
  <si>
    <t>330900307011</t>
  </si>
  <si>
    <t>金塘立潮机械厂</t>
  </si>
  <si>
    <t>33090201000321</t>
  </si>
  <si>
    <t>330900109165</t>
  </si>
  <si>
    <t>舟山白泉蓓蕾制衣厂</t>
  </si>
  <si>
    <t>330902908000000306</t>
  </si>
  <si>
    <t>330900300694</t>
  </si>
  <si>
    <t>普陀六横礁潭</t>
  </si>
  <si>
    <t>330903908000000783</t>
  </si>
  <si>
    <t>330900302902</t>
  </si>
  <si>
    <t>定海金塘南山站</t>
  </si>
  <si>
    <t>330902908000001146</t>
  </si>
  <si>
    <t>330900000941</t>
  </si>
  <si>
    <t>定海金塘老牛岗</t>
  </si>
  <si>
    <t>33090201000300</t>
  </si>
  <si>
    <t>330900000901</t>
  </si>
  <si>
    <t>定海马岙唐家村</t>
  </si>
  <si>
    <t>33090201000094</t>
  </si>
  <si>
    <t>330900315854</t>
  </si>
  <si>
    <t>外市电引入</t>
  </si>
  <si>
    <t>非模块化外市电引入转供电（非模块化）</t>
  </si>
  <si>
    <t>普陀朱家尖观音圣坛站</t>
  </si>
  <si>
    <t>330903019000000057</t>
  </si>
  <si>
    <t>330900329253</t>
  </si>
  <si>
    <t>舟山双桥银河塑机</t>
  </si>
  <si>
    <t>330902500000000057</t>
  </si>
  <si>
    <t>330900311505</t>
  </si>
  <si>
    <t>富翅基站</t>
  </si>
  <si>
    <t>33090201000338</t>
  </si>
  <si>
    <t>330900105044</t>
  </si>
  <si>
    <t>普陀东港刺鹏山</t>
  </si>
  <si>
    <t>330903908000000582</t>
  </si>
  <si>
    <t>330900102017</t>
  </si>
  <si>
    <t>普陀六横青山岙</t>
  </si>
  <si>
    <t>330903908000000557</t>
  </si>
  <si>
    <t>330900300858</t>
  </si>
  <si>
    <t>普陀六横青港岙</t>
  </si>
  <si>
    <t>330903908000000550</t>
  </si>
  <si>
    <t>330900105155</t>
  </si>
  <si>
    <t>岱山新道头</t>
  </si>
  <si>
    <t>330921908000000225</t>
  </si>
  <si>
    <t>330900109272</t>
  </si>
  <si>
    <t>岱山长涂传灯庵</t>
  </si>
  <si>
    <t>330921908000000244</t>
  </si>
  <si>
    <t>330900105069</t>
  </si>
  <si>
    <t>普陀六横小郭巨</t>
  </si>
  <si>
    <t>330903908000000739</t>
  </si>
  <si>
    <t>330900109412</t>
  </si>
  <si>
    <t>普陀朱家尖名流山庄</t>
  </si>
  <si>
    <t>330903700000146595</t>
  </si>
  <si>
    <t>330900105095</t>
  </si>
  <si>
    <t>桃花射雕城室外站</t>
  </si>
  <si>
    <t>33090301000160</t>
  </si>
  <si>
    <t>330900106227</t>
  </si>
  <si>
    <t>YJV22--4×16</t>
  </si>
  <si>
    <t>普陀东港医药</t>
  </si>
  <si>
    <t>330903908000000545</t>
  </si>
  <si>
    <t>330900311667</t>
  </si>
  <si>
    <t>普陀中远</t>
  </si>
  <si>
    <t>330903908000000784</t>
  </si>
  <si>
    <t>330900317338</t>
  </si>
  <si>
    <t>普陀区中联花园南苑拉远站</t>
  </si>
  <si>
    <t>330903908000000839</t>
  </si>
  <si>
    <t>330900317460</t>
  </si>
  <si>
    <t>定海临城韩家</t>
  </si>
  <si>
    <t>33090200000119</t>
  </si>
  <si>
    <t>330900317202</t>
  </si>
  <si>
    <t>普陀朱家尖泗苏2</t>
  </si>
  <si>
    <t>330903908000000815</t>
  </si>
  <si>
    <t>总经理办公会纪要〔2025〕第 3 期</t>
  </si>
  <si>
    <t>SD202411261554000000481</t>
  </si>
  <si>
    <t>1KV以下电力电缆</t>
  </si>
  <si>
    <t>1KV以下电力电缆-ZA-RVV-1KV-4*16mm2-黑色-阻燃软电缆（铜芯）</t>
  </si>
  <si>
    <t>中通仓库</t>
  </si>
  <si>
    <t>SD202409041125000010784</t>
  </si>
  <si>
    <t>电力电缆</t>
  </si>
  <si>
    <t>SD202409041125000010791</t>
  </si>
  <si>
    <t>SD202408011520000000701</t>
  </si>
  <si>
    <t>SD202408011520000000703</t>
  </si>
  <si>
    <t>SD202407161311000000051</t>
  </si>
  <si>
    <t>SD202404290933000000401</t>
  </si>
  <si>
    <t>室内分布系统配套物资-馈线-1/2"-阻燃-射频同轴电缆-楼宇类分布系统</t>
  </si>
  <si>
    <t>SD202403261122000000041</t>
  </si>
  <si>
    <t>室内分布系统配套物资-馈线-7/8"-阻燃-射频同轴电缆-楼宇类分布系统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</si>
  <si>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</si>
  <si>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</si>
  <si>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</si>
  <si>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</si>
  <si>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</si>
  <si>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</si>
  <si>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杭州市分公司2025年第五次党委会纪要-杭州铁塔党委会纪要(2025)第7期</t>
  </si>
  <si>
    <t>330100006477</t>
  </si>
  <si>
    <t>电缆</t>
  </si>
  <si>
    <t>铝缆-2芯</t>
  </si>
  <si>
    <t>临安湍口大溪滩</t>
  </si>
  <si>
    <t>330185500000000063</t>
  </si>
  <si>
    <t>出铝率25%</t>
  </si>
  <si>
    <t>无*铝缆-2芯*出铝率25%*临安湍口大溪滩*330185500000000063*3kg*330100006477*批*废旧</t>
  </si>
  <si>
    <t/>
  </si>
  <si>
    <t>重量计算</t>
  </si>
  <si>
    <t>330100333186</t>
  </si>
  <si>
    <t>铝缆-4芯</t>
  </si>
  <si>
    <t>富阳灵桥基站（搬迁）</t>
  </si>
  <si>
    <t>330183500000000040</t>
  </si>
  <si>
    <t>出铝率40%</t>
  </si>
  <si>
    <t>无*铝缆-4芯*出铝率40%*富阳灵桥基站（搬迁）*330183500000000040*19kg*330100333186*批*废旧</t>
  </si>
  <si>
    <t>330100311823</t>
  </si>
  <si>
    <t>无*铝缆-4芯*出铝率40%*富阳灵桥基站（搬迁）*330183500000000040*5kg*330100311823*批*废旧</t>
  </si>
  <si>
    <t>330100330982</t>
  </si>
  <si>
    <t>杭州新鼎红楼</t>
  </si>
  <si>
    <t>330102908000000067</t>
  </si>
  <si>
    <t>无*铝缆-4芯*出铝率40%*杭州新鼎红楼*330102908000000067*2kg*330100330982*批*废旧</t>
  </si>
  <si>
    <t>330100142035</t>
  </si>
  <si>
    <t>余杭天都城</t>
  </si>
  <si>
    <t>330110908000000029</t>
  </si>
  <si>
    <t>无*铝缆-4芯*出铝率40%*余杭天都城*330110908000000029*3.5kg*330100142035*批*废旧</t>
  </si>
  <si>
    <t>330100343459</t>
  </si>
  <si>
    <t>无*铝缆-4芯*出铝率40%*余杭天都城*330110908000000029*5kg*330100343459*批*废旧</t>
  </si>
  <si>
    <t>330100279679</t>
  </si>
  <si>
    <t>无*铝缆-4芯*出铝率40%*余杭天都城*330110908000000029*6kg*330100279679*批*废旧</t>
  </si>
  <si>
    <t>330100324982</t>
  </si>
  <si>
    <t>铝缆-四芯</t>
  </si>
  <si>
    <t>余杭勾庄工业园西</t>
  </si>
  <si>
    <t>330110908000000296</t>
  </si>
  <si>
    <t>无*铝缆-四芯*出铝率40%*余杭勾庄工业园西*330110908000000296*2kg*330100324982*批*废旧</t>
  </si>
  <si>
    <t>330100133289</t>
  </si>
  <si>
    <t>无*铝缆-四芯*出铝率40%*余杭勾庄工业园西*330110908000000296*7.5kg*330100133289*批*废旧</t>
  </si>
  <si>
    <t>330100285473</t>
  </si>
  <si>
    <t>余杭五常乡</t>
  </si>
  <si>
    <t>330110908000001445</t>
  </si>
  <si>
    <t>无*铝缆-四芯*出铝率40%*余杭五常乡*330110908000001445*2.5kg*330100285473*批*废旧</t>
  </si>
  <si>
    <t>330100229924</t>
  </si>
  <si>
    <t>余杭中泰-2</t>
  </si>
  <si>
    <t>330110908000001519</t>
  </si>
  <si>
    <t>无*铝缆-四芯*出铝率40%*余杭中泰-2*330110908000001519*3.5kg*330100229924*批*废旧</t>
  </si>
  <si>
    <t>330100277777</t>
  </si>
  <si>
    <t>断路器100A</t>
  </si>
  <si>
    <t>无*断路器100A**余杭中泰-2*330110908000001519*0.466kg*330100277777*批*废旧</t>
  </si>
  <si>
    <t>普通钢</t>
  </si>
  <si>
    <t>330100277107</t>
  </si>
  <si>
    <t>断路器63A</t>
  </si>
  <si>
    <t>无*断路器63A**余杭勾庄工业园西*330110908000000296*0.098kg*330100277107*批*废旧</t>
  </si>
  <si>
    <t>330100273209</t>
  </si>
  <si>
    <t>无*断路器63A**余杭中泰-2*330110908000001519*0.098kg*330100273209*批*废旧</t>
  </si>
  <si>
    <t>330100230824</t>
  </si>
  <si>
    <t>废旧RRU架</t>
  </si>
  <si>
    <t>室内型</t>
  </si>
  <si>
    <t>无*室内型**余杭天都城*330110908000000029*62kg*330100230824*批*废旧</t>
  </si>
  <si>
    <t>330100302100</t>
  </si>
  <si>
    <t>室外型</t>
  </si>
  <si>
    <t>费家山</t>
  </si>
  <si>
    <t>330185500000001792</t>
  </si>
  <si>
    <t>无*室外型**费家山*330185500000001792*68.5kg*330100302100*批*废旧</t>
  </si>
  <si>
    <t>330100306370_1</t>
  </si>
  <si>
    <t>机柜</t>
  </si>
  <si>
    <t>一化机柜（无风扇、无空调）</t>
  </si>
  <si>
    <t>杭州拱墅万达广场</t>
  </si>
  <si>
    <t>330105500000000111</t>
  </si>
  <si>
    <t>已拆散</t>
  </si>
  <si>
    <t>无*一化机柜（无风扇、无空调）*已拆散*杭州拱墅万达广场*330105500000000111**330100306370_1*批*废旧</t>
  </si>
  <si>
    <t>一体化机柜</t>
  </si>
  <si>
    <t>数量计算</t>
  </si>
  <si>
    <t>无风扇</t>
  </si>
  <si>
    <t>330100183259</t>
  </si>
  <si>
    <t>更楼工业园区</t>
  </si>
  <si>
    <t>330182500000000074</t>
  </si>
  <si>
    <t>无*一体化机柜（风扇型）**更楼工业园区*330182500000000074**330100183259*批*废旧</t>
  </si>
  <si>
    <t>330100194632</t>
  </si>
  <si>
    <t>杭州花园村六区-2</t>
  </si>
  <si>
    <t>330104700000084775</t>
  </si>
  <si>
    <t>无*一体化机柜（风扇型）**杭州花园村六区-2*330104700000084775**330100194632*批*废旧</t>
  </si>
  <si>
    <t>330100169087</t>
  </si>
  <si>
    <t>大洋徐店村</t>
  </si>
  <si>
    <t>330182010000000111</t>
  </si>
  <si>
    <t>含嵌入式开关电源1个模块完整度5%</t>
  </si>
  <si>
    <t>无*一体化机柜（风扇型）*含嵌入式开关电源1个模块完整度5%*大洋徐店村*330182010000000111*94.5kg/完整度5%*330100169087*批*废旧</t>
  </si>
  <si>
    <t>较高的柜体</t>
  </si>
  <si>
    <t>完整度5%</t>
  </si>
  <si>
    <t>330100190671</t>
  </si>
  <si>
    <t>建德东庙头</t>
  </si>
  <si>
    <t>33018200000036</t>
  </si>
  <si>
    <t>无*一体化机柜（风扇型）*含嵌入式开关电源1个模块完整度5%*建德东庙头*33018200000036*102kg/完整度5%*330100190671*批*废旧</t>
  </si>
  <si>
    <t>330100177560</t>
  </si>
  <si>
    <t>建德更楼</t>
  </si>
  <si>
    <t>330182908000000131</t>
  </si>
  <si>
    <t>含嵌入式开关电源2个模块完整度10%</t>
  </si>
  <si>
    <t>无*一体化机柜（风扇型）*含嵌入式开关电源2个模块完整度10%*建德更楼*330182908000000131*94.5kg/完整度10%*330100177560*批*废旧</t>
  </si>
  <si>
    <t>完整度10%</t>
  </si>
  <si>
    <t>330100473128</t>
  </si>
  <si>
    <t>富阳东洲陆家浦农贸市场</t>
  </si>
  <si>
    <t>330183500010002427</t>
  </si>
  <si>
    <t>无*一体化机柜（空调型）**富阳东洲陆家浦农贸市场*330183500010002427**330100473128*批*废旧</t>
  </si>
  <si>
    <t>330100424105</t>
  </si>
  <si>
    <t>富阳羊岩坞2#隧道入口湖杭高铁专项</t>
  </si>
  <si>
    <t>330183500010002219</t>
  </si>
  <si>
    <t>无*一体化机柜（空调型）**富阳羊岩坞2#隧道入口湖杭高铁专项*330183500010002219**330100424105*批*废旧</t>
  </si>
  <si>
    <t>330100282110</t>
  </si>
  <si>
    <t>三里亭村民家园</t>
  </si>
  <si>
    <t>330104500000001898</t>
  </si>
  <si>
    <t>无*一体化机柜（空调型）**三里亭村民家园*330104500000001898**330100282110*批*废旧</t>
  </si>
  <si>
    <t>杭州市分公司2024年第三十四次党委会纪要-杭州铁塔党委会纪要(2024)第36期</t>
  </si>
  <si>
    <t>330100291310</t>
  </si>
  <si>
    <t>萧山靖港工业区六号</t>
  </si>
  <si>
    <t>330109908000000620</t>
  </si>
  <si>
    <t>无*一体化机柜（空调型）**萧山靖港工业区六号*330109908000000620**330100291310*批*废旧</t>
  </si>
  <si>
    <t>浙江铁塔财务〔2024〕41号-关于2024年12月地市固定资产报废申请（第一批）的批复</t>
  </si>
  <si>
    <t>330100291311</t>
  </si>
  <si>
    <t>无*一体化机柜（空调型）**萧山靖港工业区六号*330109908000000620**330100291311*批*废旧</t>
  </si>
  <si>
    <t>330100212339_1</t>
  </si>
  <si>
    <t>一体化机柜（空调型）-拆分-机柜柜体组件</t>
  </si>
  <si>
    <t>实物拆散散架</t>
  </si>
  <si>
    <t>无*一体化机柜（空调型）-拆分-机柜柜体组件*实物拆散散架*余杭中泰-2*330110908000001519**330100212339-1*批*废旧</t>
  </si>
  <si>
    <t>合并处置</t>
  </si>
  <si>
    <t>330100190150</t>
  </si>
  <si>
    <t>一体化机柜（无风扇无空调）</t>
  </si>
  <si>
    <t>移动日月光华</t>
  </si>
  <si>
    <t>330102500000000097</t>
  </si>
  <si>
    <t>无*一体化机柜（无风扇无空调）**移动日月光华*330102500000000097**330100190150*批*废旧</t>
  </si>
  <si>
    <t>330100175674</t>
  </si>
  <si>
    <t>一体化机柜（无空调无风扇）</t>
  </si>
  <si>
    <t>唐宁郡</t>
  </si>
  <si>
    <t>330185500000000016</t>
  </si>
  <si>
    <t>无*一体化机柜（无空调无风扇）**唐宁郡*330185500000000016**330100175674*批*废旧</t>
  </si>
  <si>
    <t>330100473127</t>
  </si>
  <si>
    <t>监控</t>
  </si>
  <si>
    <t>无*动环监控**富阳东洲陆家浦农贸市场*330183500010002427**330100473127*批*废旧</t>
  </si>
  <si>
    <t>其他小件物资</t>
  </si>
  <si>
    <t>330100220213</t>
  </si>
  <si>
    <t>大源震龙</t>
  </si>
  <si>
    <t>330183010000000270</t>
  </si>
  <si>
    <t>纯主机，无辅材</t>
  </si>
  <si>
    <t>无*动环监控*纯主机，无辅材*大源震龙*330183010000000270**330100220213*批*废旧</t>
  </si>
  <si>
    <t>330100205164</t>
  </si>
  <si>
    <t>东洲民联搬迁</t>
  </si>
  <si>
    <t>330183500000000217</t>
  </si>
  <si>
    <t>无*动环监控*纯主机，无辅材*东洲民联搬迁*330183500000000217**330100205164*批*废旧</t>
  </si>
  <si>
    <t>330100215385</t>
  </si>
  <si>
    <t>富阳常安五胜</t>
  </si>
  <si>
    <t>330183500000000006</t>
  </si>
  <si>
    <t>无*动环监控*纯主机，无辅材*富阳常安五胜*330183500000000006**330100215385*批*废旧</t>
  </si>
  <si>
    <t>330100224483</t>
  </si>
  <si>
    <t>富阳东图乡-2</t>
  </si>
  <si>
    <t>330183908000000835</t>
  </si>
  <si>
    <t>无*动环监控*纯主机，无辅材*富阳东图乡-2*330183908000000835**330100224483*批*废旧</t>
  </si>
  <si>
    <t>330100236691</t>
  </si>
  <si>
    <t>富阳高桥沈家坞RRU</t>
  </si>
  <si>
    <t>330183908000000879</t>
  </si>
  <si>
    <t>无*动环监控*纯主机，无辅材*富阳高桥沈家坞RRU*330183908000000879**330100236691*批*废旧</t>
  </si>
  <si>
    <t>330100205087</t>
  </si>
  <si>
    <t>富阳高桥下畈头</t>
  </si>
  <si>
    <t>330183500000000141</t>
  </si>
  <si>
    <t>无*动环监控*纯主机，无辅材*富阳高桥下畈头*330183500000000141**330100205087*批*废旧</t>
  </si>
  <si>
    <t>330100281583</t>
  </si>
  <si>
    <t>富阳受降上林湖</t>
  </si>
  <si>
    <t>330183500000000122</t>
  </si>
  <si>
    <t>无*动环监控*纯主机，无辅材*富阳受降上林湖*330183500000000122**330100281583*批*废旧</t>
  </si>
  <si>
    <t>330100223519</t>
  </si>
  <si>
    <t>富阳新登湘河村</t>
  </si>
  <si>
    <t>330183500000000315</t>
  </si>
  <si>
    <t>无*动环监控*纯主机，无辅材*富阳新登湘河村*330183500000000315**330100223519*批*废旧</t>
  </si>
  <si>
    <t>330100225221</t>
  </si>
  <si>
    <t>富阳新义坑西</t>
  </si>
  <si>
    <t>330183908000001179</t>
  </si>
  <si>
    <t>无*动环监控*纯主机，无辅材*富阳新义坑西*330183908000001179**330100225221*批*废旧</t>
  </si>
  <si>
    <t>330100424109</t>
  </si>
  <si>
    <t>无*动环监控*纯主机，无辅材*富阳羊岩坞2#隧道入口湖杭高铁专项*330183500010002219**330100424109*批*废旧</t>
  </si>
  <si>
    <t>330100204787</t>
  </si>
  <si>
    <t>富阳银湖茅草山</t>
  </si>
  <si>
    <t>330183010000000290</t>
  </si>
  <si>
    <t>无*动环监控*纯主机，无辅材*富阳银湖茅草山*330183010000000290**330100204787*批*废旧</t>
  </si>
  <si>
    <t>330100238376</t>
  </si>
  <si>
    <t>富阳周家潭村</t>
  </si>
  <si>
    <t>330183908000000598</t>
  </si>
  <si>
    <t>无*动环监控*纯主机，无辅材*富阳周家潭村*330183908000000598**330100238376*批*废旧</t>
  </si>
  <si>
    <t>330100205559</t>
  </si>
  <si>
    <t>后塘畈南</t>
  </si>
  <si>
    <t>33018301000015</t>
  </si>
  <si>
    <t>无*动环监控*纯主机，无辅材*后塘畈南*33018301000015**330100205559*批*废旧</t>
  </si>
  <si>
    <t>330100217183</t>
  </si>
  <si>
    <t>宋殿南</t>
  </si>
  <si>
    <t>330183500000000182</t>
  </si>
  <si>
    <t>无*动环监控*纯主机，无辅材*宋殿南*330183500000000182**330100217183*批*废旧</t>
  </si>
  <si>
    <t>330100179740</t>
  </si>
  <si>
    <t>新登昌东里蒋</t>
  </si>
  <si>
    <t>330183500000000289</t>
  </si>
  <si>
    <t>无*动环监控*纯主机，无辅材*新登昌东里蒋*330183500000000289**330100179740*批*废旧</t>
  </si>
  <si>
    <t>330100231903</t>
  </si>
  <si>
    <t>半山发电厂</t>
  </si>
  <si>
    <t>330105500000000158</t>
  </si>
  <si>
    <t>无*动环监控*纯主机无辅材*半山发电厂*330105500000000158**330100231903*批*废旧</t>
  </si>
  <si>
    <t>330100232042</t>
  </si>
  <si>
    <t>半山石塘村搬迁</t>
  </si>
  <si>
    <t>330105500000000243</t>
  </si>
  <si>
    <t>无*动环监控*纯主机无辅材*半山石塘村搬迁*330105500000000243**330100232042*批*废旧</t>
  </si>
  <si>
    <t>330100224516</t>
  </si>
  <si>
    <t>拱墅渡驾新村东</t>
  </si>
  <si>
    <t>330105500000000215</t>
  </si>
  <si>
    <t>无*动环监控*纯主机无辅材*拱墅渡驾新村东*330105500000000215**330100224516*批*废旧</t>
  </si>
  <si>
    <t>330100232621</t>
  </si>
  <si>
    <t>拱墅皋亭坝北</t>
  </si>
  <si>
    <t>330105500000000214</t>
  </si>
  <si>
    <t>无*动环监控*纯主机无辅材*拱墅皋亭坝北*330105500000000214**330100232621*批*废旧</t>
  </si>
  <si>
    <t>330100300776</t>
  </si>
  <si>
    <t>拱墅普瑞科技NR</t>
  </si>
  <si>
    <t>330105500000001791</t>
  </si>
  <si>
    <t>无*动环监控*纯主机无辅材*拱墅普瑞科技NR*330105500000001791**330100300776*批*废旧</t>
  </si>
  <si>
    <t>330100199182</t>
  </si>
  <si>
    <t>共移动万家星城三期</t>
  </si>
  <si>
    <t>33010301000008</t>
  </si>
  <si>
    <t>无*动环监控*纯主机无辅材*共移动万家星城三期*33010301000008**330100199182*批*废旧</t>
  </si>
  <si>
    <t>330100214887</t>
  </si>
  <si>
    <t>汉嘉申花郡</t>
  </si>
  <si>
    <t>330105500000000196</t>
  </si>
  <si>
    <t>无*动环监控*纯主机无辅材*汉嘉申花郡*330105500000000196**330100214887*批*废旧</t>
  </si>
  <si>
    <t>330100141070</t>
  </si>
  <si>
    <t>杭州大关派出所</t>
  </si>
  <si>
    <t>330105908000000304</t>
  </si>
  <si>
    <t>无*动环监控*纯主机无辅材*杭州大关派出所*330105908000000304**330100141070*批*废旧</t>
  </si>
  <si>
    <t>330100234361</t>
  </si>
  <si>
    <t>杭州拱墅古运大厦</t>
  </si>
  <si>
    <t>330105908000000453</t>
  </si>
  <si>
    <t>无*动环监控*纯主机无辅材*杭州拱墅古运大厦*330105908000000453**330100234361*批*废旧</t>
  </si>
  <si>
    <t>330100279935</t>
  </si>
  <si>
    <t>无*动环监控*纯主机无辅材*杭州拱墅古运大厦*330105908000000453**330100279935*批*废旧</t>
  </si>
  <si>
    <t>330100248358</t>
  </si>
  <si>
    <t>杭州恒联大酒店搬迁</t>
  </si>
  <si>
    <t>330105500000001598</t>
  </si>
  <si>
    <t>无*动环监控*纯主机无辅材*杭州恒联大酒店搬迁*330105500000001598**330100248358*批*废旧</t>
  </si>
  <si>
    <t>330100233228</t>
  </si>
  <si>
    <t>杭州家居生活广场</t>
  </si>
  <si>
    <t>330103908000000194</t>
  </si>
  <si>
    <t>无*动环监控*纯主机无辅材*杭州家居生活广场*330103908000000194**330100233228*批*废旧</t>
  </si>
  <si>
    <t>330100249980</t>
  </si>
  <si>
    <t>杭州隽维中心</t>
  </si>
  <si>
    <t>330105500000001603</t>
  </si>
  <si>
    <t>无*动环监控*纯主机无辅材*杭州隽维中心*330105500000001603**330100249980*批*废旧</t>
  </si>
  <si>
    <t>330100284269</t>
  </si>
  <si>
    <t>杭州三塘综合楼</t>
  </si>
  <si>
    <t>330103908000000141</t>
  </si>
  <si>
    <t>无*动环监控*纯主机无辅材*杭州三塘综合楼*330103908000000141**330100284269*批*废旧</t>
  </si>
  <si>
    <t>330100234213</t>
  </si>
  <si>
    <t>杭州下城社区服务中心</t>
  </si>
  <si>
    <t>330103908000000232</t>
  </si>
  <si>
    <t>无*动环监控*纯主机无辅材*杭州下城社区服务中心*330103908000000232**330100234213*批*废旧</t>
  </si>
  <si>
    <t>330100284435</t>
  </si>
  <si>
    <t>杭州新华医院新大楼</t>
  </si>
  <si>
    <t>330105908000000004</t>
  </si>
  <si>
    <t>无*动环监控*纯主机无辅材*杭州新华医院新大楼*330105908000000004**330100284435*批*废旧</t>
  </si>
  <si>
    <t>330100225669</t>
  </si>
  <si>
    <t>杭州新天地M地块</t>
  </si>
  <si>
    <t>330102010000000039</t>
  </si>
  <si>
    <t>无*动环监控*纯主机无辅材*杭州新天地M地块*330102010000000039**330100225669*批*废旧</t>
  </si>
  <si>
    <t>330100224141</t>
  </si>
  <si>
    <t>杭州延龄苑</t>
  </si>
  <si>
    <t>330103908000000180</t>
  </si>
  <si>
    <t>无*动环监控*纯主机无辅材*杭州延龄苑*330103908000000180**330100224141*批*废旧</t>
  </si>
  <si>
    <t>330100234217</t>
  </si>
  <si>
    <t>杭州杨家桥兴源-2</t>
  </si>
  <si>
    <t>330103908000000247</t>
  </si>
  <si>
    <t>无*动环监控*纯主机无辅材*杭州杨家桥兴源-2*330103908000000247**330100234217*批*废旧</t>
  </si>
  <si>
    <t>330100286111</t>
  </si>
  <si>
    <t>杭州杨家三彩服饰</t>
  </si>
  <si>
    <t>330103908000000285</t>
  </si>
  <si>
    <t>无*动环监控*纯主机无辅材*杭州杨家三彩服饰*330103908000000285**330100286111*批*废旧</t>
  </si>
  <si>
    <t>330100280527</t>
  </si>
  <si>
    <t>杭州浙工大毓秀堂</t>
  </si>
  <si>
    <t>330103908000000130</t>
  </si>
  <si>
    <t>无*动环监控*纯主机无辅材*杭州浙工大毓秀堂*330103908000000130**330100280527*批*废旧</t>
  </si>
  <si>
    <t>330100231619</t>
  </si>
  <si>
    <t>杭州中天西城纪5号楼</t>
  </si>
  <si>
    <t>330106010000000191</t>
  </si>
  <si>
    <t>无*动环监控*纯主机无辅材*杭州中天西城纪5号楼*330106010000000191**330100231619*批*废旧</t>
  </si>
  <si>
    <t>330100285964</t>
  </si>
  <si>
    <t>金地申花里</t>
  </si>
  <si>
    <t>330105500000000105</t>
  </si>
  <si>
    <t>无*动环监控*纯主机无辅材*金地申花里*330105500000000105**330100285964*批*废旧</t>
  </si>
  <si>
    <t>330100244127</t>
  </si>
  <si>
    <t>九龙仓君玺外挂</t>
  </si>
  <si>
    <t>330102500000000093</t>
  </si>
  <si>
    <t>无*动环监控*纯主机无辅材*九龙仓君玺外挂*330102500000000093**330100244127*批*废旧</t>
  </si>
  <si>
    <t>330100223727</t>
  </si>
  <si>
    <t>体育场路莫泰168旅店</t>
  </si>
  <si>
    <t>330103500000000142</t>
  </si>
  <si>
    <t>无*动环监控*纯主机无辅材*体育场路莫泰168旅店*330103500000000142**330100223727*批*废旧</t>
  </si>
  <si>
    <t>330100223666</t>
  </si>
  <si>
    <t>谢村搬迁</t>
  </si>
  <si>
    <t>330105500000000236</t>
  </si>
  <si>
    <t>无*动环监控*纯主机无辅材*谢村搬迁*330105500000000236**330100223666*批*废旧</t>
  </si>
  <si>
    <t>330100108285</t>
  </si>
  <si>
    <t>大家钱江府F</t>
  </si>
  <si>
    <t>330104500000000479</t>
  </si>
  <si>
    <t>无*动环监控*纯主机，无辅材*大家钱江府F*330104500000000479**330100108285*批*废旧</t>
  </si>
  <si>
    <t>330100131624</t>
  </si>
  <si>
    <t>无*动环监控*纯主机，无辅材*大家钱江府F*330104500000000479**330100131624*批*废旧</t>
  </si>
  <si>
    <t>330100223289</t>
  </si>
  <si>
    <t>无*动环监控*纯主机，无辅材*大家钱江府F*330104500000000479**330100223289*批*废旧</t>
  </si>
  <si>
    <t>330100198016</t>
  </si>
  <si>
    <t>共移动西湖安定名都</t>
  </si>
  <si>
    <t>330102500000000081</t>
  </si>
  <si>
    <t>无*动环监控*纯主机，无辅材*共移动西湖安定名都*330102500000000081**330100198016*批*废旧</t>
  </si>
  <si>
    <t>330100181937</t>
  </si>
  <si>
    <t>杭州白云饭店</t>
  </si>
  <si>
    <t>330104908000001402</t>
  </si>
  <si>
    <t>无*动环监控*纯主机，无辅材*杭州白云饭店*330104908000001402**330100181937*批*废旧</t>
  </si>
  <si>
    <t>330100322977</t>
  </si>
  <si>
    <t>杭州丁桥杭州银行</t>
  </si>
  <si>
    <t>330104908000001031</t>
  </si>
  <si>
    <t>无*动环监控*纯主机，无辅材*杭州丁桥杭州银行*330104908000001031**330100322977*批*废旧</t>
  </si>
  <si>
    <t>330100331211</t>
  </si>
  <si>
    <t>无*动环监控*纯主机，无辅材*杭州丁桥杭州银行*330104908000001031**330100331211*批*废旧</t>
  </si>
  <si>
    <t>330100270161</t>
  </si>
  <si>
    <t>杭州丁桥家园南</t>
  </si>
  <si>
    <t>330104908000000569</t>
  </si>
  <si>
    <t>无*动环监控*纯主机，无辅材*杭州丁桥家园南*330104908000000569**330100270161*批*废旧</t>
  </si>
  <si>
    <t>330100215433</t>
  </si>
  <si>
    <t>杭州宏程国际</t>
  </si>
  <si>
    <t>330104908000001404</t>
  </si>
  <si>
    <t>无*动环监控*纯主机，无辅材*杭州宏程国际*330104908000001404**330100215433*批*废旧</t>
  </si>
  <si>
    <t>330100199844</t>
  </si>
  <si>
    <t>杭州江干丁桥广发路</t>
  </si>
  <si>
    <t>330104500000000410</t>
  </si>
  <si>
    <t>无*动环监控*纯主机，无辅材*杭州江干丁桥广发路*330104500000000410**330100199844*批*废旧</t>
  </si>
  <si>
    <t>330100225544</t>
  </si>
  <si>
    <t>无*动环监控*纯主机，无辅材*杭州江干丁桥广发路*330104500000000410**330100225544*批*废旧</t>
  </si>
  <si>
    <t>330100254095</t>
  </si>
  <si>
    <t>杭州江干区凯旋路采菱路口搬迁</t>
  </si>
  <si>
    <t>330104500000001846</t>
  </si>
  <si>
    <t>无*动环监控*纯主机，无辅材*杭州江干区凯旋路采菱路口搬迁*330104500000001846**330100254095*批*废旧</t>
  </si>
  <si>
    <t>330100233590</t>
  </si>
  <si>
    <t>杭州江干泰尚达创业园</t>
  </si>
  <si>
    <t>330104908000000908</t>
  </si>
  <si>
    <t>无*动环监控*纯主机，无辅材*杭州江干泰尚达创业园*330104908000000908**330100233590*批*废旧</t>
  </si>
  <si>
    <t>330100195912</t>
  </si>
  <si>
    <t>杭州江干同协社区</t>
  </si>
  <si>
    <t>330104500000000411</t>
  </si>
  <si>
    <t>无*动环监控*纯主机，无辅材*杭州江干同协社区*330104500000000411**330100195912*批*废旧</t>
  </si>
  <si>
    <t>330100175803</t>
  </si>
  <si>
    <t>杭州江干同心二区</t>
  </si>
  <si>
    <t>330104500000000296</t>
  </si>
  <si>
    <t>无*动环监控*纯主机，无辅材*杭州江干同心二区*330104500000000296**330100175803*批*废旧</t>
  </si>
  <si>
    <t>330100261602</t>
  </si>
  <si>
    <t>杭州云峰村一区</t>
  </si>
  <si>
    <t>330104908000001259</t>
  </si>
  <si>
    <t>无*动环监控*纯主机，无辅材*杭州云峰村一区*330104908000001259**330100261602*批*废旧</t>
  </si>
  <si>
    <t>330100130637</t>
  </si>
  <si>
    <t>建华东苑</t>
  </si>
  <si>
    <t>330104500000000319</t>
  </si>
  <si>
    <t>无*动环监控*纯主机，无辅材*建华东苑*330104500000000319**330100130637*批*废旧</t>
  </si>
  <si>
    <t>330100182395</t>
  </si>
  <si>
    <t>无*动环监控*纯主机，无辅材*建华东苑*330104500000000319**330100182395*批*废旧</t>
  </si>
  <si>
    <t>330100235148</t>
  </si>
  <si>
    <t>郡枫绿园</t>
  </si>
  <si>
    <t>330104500000000048</t>
  </si>
  <si>
    <t>无*动环监控*纯主机，无辅材*郡枫绿园*330104500000000048**330100235148*批*废旧</t>
  </si>
  <si>
    <t>330100229688</t>
  </si>
  <si>
    <t>农都农贸搬迁</t>
  </si>
  <si>
    <t>330104500000000287</t>
  </si>
  <si>
    <t>无*动环监控*纯主机，无辅材*农都农贸搬迁*330104500000000287**330100229688*批*废旧</t>
  </si>
  <si>
    <t>330100197769</t>
  </si>
  <si>
    <t>普福区块R21-13地块公共租赁住房</t>
  </si>
  <si>
    <t>330104500000000178</t>
  </si>
  <si>
    <t>无*动环监控*纯主机，无辅材*普福区块R21-13地块公共租赁住房*330104500000000178**330100197769*批*废旧</t>
  </si>
  <si>
    <t>330100202931</t>
  </si>
  <si>
    <t>无*动环监控*纯主机，无辅材*普福区块R21-13地块公共租赁住房*330104500000000178**330100202931*批*废旧</t>
  </si>
  <si>
    <t>330100231648</t>
  </si>
  <si>
    <t>无*动环监控*纯主机，无辅材*普福区块R21-13地块公共租赁住房*330104500000000178**330100231648*批*废旧</t>
  </si>
  <si>
    <t>330100229699</t>
  </si>
  <si>
    <t>同协路与机场路交叉口2</t>
  </si>
  <si>
    <t>330104500000000263</t>
  </si>
  <si>
    <t>无*动环监控*纯主机，无辅材*同协路与机场路交叉口2*330104500000000263**330100229699*批*废旧</t>
  </si>
  <si>
    <t>330100169104</t>
  </si>
  <si>
    <t>道路整治拆迁安置房</t>
  </si>
  <si>
    <t>33018200000045</t>
  </si>
  <si>
    <t>无*动环监控*纯主机无辅材*道路整治拆迁安置房*33018200000045**330100169104*批*废旧</t>
  </si>
  <si>
    <t>330100198747</t>
  </si>
  <si>
    <t>科海路与狐山路交叉口</t>
  </si>
  <si>
    <t>33010601000156</t>
  </si>
  <si>
    <t>无*动环监控*纯主机无辅材*科海路与狐山路交叉口*33010601000156**330100198747*批*废旧</t>
  </si>
  <si>
    <t>330100330305</t>
  </si>
  <si>
    <t>三都南华村</t>
  </si>
  <si>
    <t>330182500000000064</t>
  </si>
  <si>
    <t>无*动环监控*纯主机无辅材*三都南华村*330182500000000064**330100330305*批*废旧</t>
  </si>
  <si>
    <t>330100212338</t>
  </si>
  <si>
    <t>无*动环监控*纯主机无辅材*余杭中泰-2*330110908000001519**330100212338*批*废旧</t>
  </si>
  <si>
    <t>330100199477</t>
  </si>
  <si>
    <t>无*动环监控*纯主机无辅材*唐宁郡*330185500000000016**330100199477*批*废旧</t>
  </si>
  <si>
    <t>330100209465</t>
  </si>
  <si>
    <t>无*动环监控*纯主机无辅材*余杭天都城*330110908000000029**330100209465*批*废旧</t>
  </si>
  <si>
    <t>330100277260</t>
  </si>
  <si>
    <t>萧山戈雅公寓</t>
  </si>
  <si>
    <t>330109908000000306</t>
  </si>
  <si>
    <t>无*动环监控*纯主机无辅材*萧山戈雅公寓*330109908000000306**330100277260*批*废旧</t>
  </si>
  <si>
    <t>330100108100</t>
  </si>
  <si>
    <t>动环监控230</t>
  </si>
  <si>
    <t>无*动环监控230**富阳周家潭村*330183908000000598**330100108100*批*废旧</t>
  </si>
  <si>
    <t>330100107736</t>
  </si>
  <si>
    <t>动环监控户外型</t>
  </si>
  <si>
    <t>富阳大青柳溪煤坞岭RRU</t>
  </si>
  <si>
    <t>330183908000000886</t>
  </si>
  <si>
    <t>无*动环监控户外型*纯主机，无辅材*富阳大青柳溪煤坞岭RRU*330183908000000886**330100107736*批*废旧</t>
  </si>
  <si>
    <t>330100234706</t>
  </si>
  <si>
    <t>监控模块</t>
  </si>
  <si>
    <t>位置通信模块</t>
  </si>
  <si>
    <t>无*位置通信模块**余杭天都城*330110908000000029*0.171kg*330100234706*批*废旧</t>
  </si>
  <si>
    <t>330100473123</t>
  </si>
  <si>
    <t>无*交流计量箱**富阳东洲陆家浦农贸市场*330183500010002427**330100473123*批*废旧</t>
  </si>
  <si>
    <t>330100137214</t>
  </si>
  <si>
    <t>无*交流配电箱**杭州大关派出所*330105908000000304**330100137214*批*废旧</t>
  </si>
  <si>
    <t>330100455608</t>
  </si>
  <si>
    <t>良睦路隧道D</t>
  </si>
  <si>
    <t>330110030010003134</t>
  </si>
  <si>
    <t>无*交流配电箱**良睦路隧道D*330110030010003134**330100455608*批*废旧</t>
  </si>
  <si>
    <t>330100114964</t>
  </si>
  <si>
    <t>无*交流配电箱**余杭天都城*330110908000000029**330100114964*批*废旧</t>
  </si>
  <si>
    <t>杭州市分公司2024年第二十九次党委会纪要-杭州铁塔党委会纪要(2024)第31期</t>
  </si>
  <si>
    <t>330100160138</t>
  </si>
  <si>
    <t>杭州江干大众浙江捷通4S店</t>
  </si>
  <si>
    <t>330104908000000904</t>
  </si>
  <si>
    <t>无*交流配电箱**杭州江干大众浙江捷通4S店*330104908000000904**330100160138*批*废旧</t>
  </si>
  <si>
    <t>330100365211</t>
  </si>
  <si>
    <t>模块化</t>
  </si>
  <si>
    <t>中兴</t>
  </si>
  <si>
    <t>杭州淳安梓桐镇孙家坞至胡江村路段NR</t>
  </si>
  <si>
    <t>330127500010001838</t>
  </si>
  <si>
    <t>无模块</t>
  </si>
  <si>
    <t>中兴*模块化*无模块*杭州淳安梓桐镇孙家坞至胡江村路段NR*330127500010001838*24kg*330100365211*批*废旧</t>
  </si>
  <si>
    <t>330100424107</t>
  </si>
  <si>
    <t>2个模块</t>
  </si>
  <si>
    <t>无*模块化开关电源*2个模块*富阳羊岩坞2#隧道入口湖杭高铁专项*330183500010002219*29.5kg*330100424107*批*废旧</t>
  </si>
  <si>
    <t>330100473125</t>
  </si>
  <si>
    <t>无*嵌入式*无模块*富阳东洲陆家浦农贸市场*330183500010002427*9.5kg*330100473125*批*废旧</t>
  </si>
  <si>
    <t>330100201979_1</t>
  </si>
  <si>
    <t>富阳万能酒店</t>
  </si>
  <si>
    <t>330183500000000090</t>
  </si>
  <si>
    <t>无*嵌入式*无模块*富阳万能酒店*330183500000000090*12kg*330100201979_1*批*废旧</t>
  </si>
  <si>
    <t>330100181052</t>
  </si>
  <si>
    <t>浙大之江校区西</t>
  </si>
  <si>
    <t>33010601000136</t>
  </si>
  <si>
    <t>1个模块</t>
  </si>
  <si>
    <t>无*嵌入式*1个模块*浙大之江校区西*33010601000136*12kg*330100181052*批*废旧</t>
  </si>
  <si>
    <t>330100168552_2</t>
  </si>
  <si>
    <t>余杭仁和工业区骆驼桥港</t>
  </si>
  <si>
    <t>330110500000000039</t>
  </si>
  <si>
    <t>无*嵌入式*无模块*余杭仁和工业区骆驼桥港*330110500000000039*10.5kg*330100168552_2*批*废旧</t>
  </si>
  <si>
    <t>330100249979</t>
  </si>
  <si>
    <t>华为</t>
  </si>
  <si>
    <t>淳安千岛湖镇湖坑村</t>
  </si>
  <si>
    <t>330127500000001624</t>
  </si>
  <si>
    <t>华为*嵌入式*无模块*淳安千岛湖镇湖坑村*330127500000001624*25.5kg*330100249979*批*废旧</t>
  </si>
  <si>
    <t>330100304334</t>
  </si>
  <si>
    <t>临安昌化镇东</t>
  </si>
  <si>
    <t>330185908000000452</t>
  </si>
  <si>
    <t>无*嵌入式**临安昌化镇东*330185908000000452*11kg*330100304334*批*废旧</t>
  </si>
  <si>
    <t>杭州市分公司2024年第三十次党委会纪要-杭州铁塔党委会纪要(2024)第32期</t>
  </si>
  <si>
    <t>330100162167</t>
  </si>
  <si>
    <t>临安锦北街道回龙村天目外国语学校</t>
  </si>
  <si>
    <t>330185906000014324</t>
  </si>
  <si>
    <t>无*嵌入式**临安锦北街道回龙村天目外国语学校*330185906000014324*12kg*330100162167*批*废旧</t>
  </si>
  <si>
    <t>浙江铁塔财务〔2024〕37号</t>
  </si>
  <si>
    <t>330100119756</t>
  </si>
  <si>
    <t>淳安沈畈村</t>
  </si>
  <si>
    <t>330127908000001264</t>
  </si>
  <si>
    <t>3个模块，机柜里拆下，实物拆成两块</t>
  </si>
  <si>
    <t>无*嵌入式*3个模块，机柜里拆下，实物拆成两块*淳安沈畈村*330127908000001264*21kg*330100119756*批*废旧</t>
  </si>
  <si>
    <t>330100280757</t>
  </si>
  <si>
    <t>淳安威坪鸠坑双坑村2直放站</t>
  </si>
  <si>
    <t>330127908000000523</t>
  </si>
  <si>
    <t>无*嵌入式*无模块*淳安威坪鸠坑双坑村2直放站*330127908000000523*13kg*330100280757*批*废旧</t>
  </si>
  <si>
    <t>330100199250_2</t>
  </si>
  <si>
    <t>淳安渔乐岛</t>
  </si>
  <si>
    <t>330127908000001066</t>
  </si>
  <si>
    <t>无*嵌入式*无模块*淳安渔乐岛*330127908000001066*16kg*330100199250_2*批*废旧</t>
  </si>
  <si>
    <t>330100276815_1_2</t>
  </si>
  <si>
    <t>杭州拱墅万家花城二期北</t>
  </si>
  <si>
    <t>330105500000000089</t>
  </si>
  <si>
    <t>无*嵌入式*无模块*杭州拱墅万家花城二期北*330105500000000089*11.5kg*330100276815_1_2*批*废旧</t>
  </si>
  <si>
    <t>330100137618</t>
  </si>
  <si>
    <t>无背板、无模块、无主板、完整度（30%）</t>
  </si>
  <si>
    <t>无*组合式*无背板、无模块、无主板、完整度（30%）*杭州大关派出所*330105908000000304*完整度30%*330100137618*批*废旧</t>
  </si>
  <si>
    <t>完整度30%</t>
  </si>
  <si>
    <t>330100106635</t>
  </si>
  <si>
    <t>杭州笕桥俞章二组</t>
  </si>
  <si>
    <t>330104908000001080</t>
  </si>
  <si>
    <t>无背板、一个模块、完整度25%</t>
  </si>
  <si>
    <t>无*组合式*无背板、一个模块、完整度25%*杭州笕桥俞章二组*330104908000001080*完整度25%*330100106635*批*废旧</t>
  </si>
  <si>
    <t>完整度25%</t>
  </si>
  <si>
    <t>330100158500</t>
  </si>
  <si>
    <t>富阳绿城金桥</t>
  </si>
  <si>
    <t>330183908000001091</t>
  </si>
  <si>
    <t>无模块，完整度0%</t>
  </si>
  <si>
    <t>无*组合式*无模块，完整度0%*富阳绿城金桥*330183908000001091*完整度0%*330100158500*批*废旧</t>
  </si>
  <si>
    <t>完整度0%</t>
  </si>
  <si>
    <t>330100140263</t>
  </si>
  <si>
    <t>杭州双浦大岭村-2</t>
  </si>
  <si>
    <t>330106908000000190</t>
  </si>
  <si>
    <t>1个模块，完整度30%</t>
  </si>
  <si>
    <t>无*组合式*1个模块，完整度30%*杭州双浦大岭村-2*330106908000000190*完整度30%*330100140263*批*废旧</t>
  </si>
  <si>
    <t>330100143584</t>
  </si>
  <si>
    <t>杭州采荷饭店</t>
  </si>
  <si>
    <t>330104908000000490</t>
  </si>
  <si>
    <t>2个模块，完整度30%</t>
  </si>
  <si>
    <t>无*组合式*2个模块，完整度30%*杭州采荷饭店*330104908000000490*完整度30%*330100143584*批*废旧</t>
  </si>
  <si>
    <t>330100222669</t>
  </si>
  <si>
    <t>太公堂大麓寺</t>
  </si>
  <si>
    <t>33011001000285</t>
  </si>
  <si>
    <t>无模块，后门板缺失，完整度10%</t>
  </si>
  <si>
    <t>无*组合式*无模块，后门板缺失，完整度10%*太公堂大麓寺*33011001000285*完整度10%*330100222669*批*废旧</t>
  </si>
  <si>
    <t>330100123362</t>
  </si>
  <si>
    <t>无模块，后门板缺失，完整度25%</t>
  </si>
  <si>
    <t>无*组合式*无模块，后门板缺失，完整度25%*余杭勾庄工业园西*330110908000000296*完整度25%*330100123362*批*废旧</t>
  </si>
  <si>
    <t>330100159702</t>
  </si>
  <si>
    <t>余杭斗门高速</t>
  </si>
  <si>
    <t>330110908000000854</t>
  </si>
  <si>
    <t>无*组合式*无模块，完整度0%*余杭斗门高速*330110908000000854*完整度0%*330100159702*批*废旧</t>
  </si>
  <si>
    <t>330100112351</t>
  </si>
  <si>
    <t>余杭金村</t>
  </si>
  <si>
    <t>330110908000000378</t>
  </si>
  <si>
    <t>无模块，完整度10%</t>
  </si>
  <si>
    <t>无*组合式*无模块，完整度10%*余杭金村*330110908000000378*完整度10%*330100112351*批*废旧</t>
  </si>
  <si>
    <t>330100121654</t>
  </si>
  <si>
    <t>艾默生</t>
  </si>
  <si>
    <t>淳安农林</t>
  </si>
  <si>
    <t>330127908000000628</t>
  </si>
  <si>
    <t>艾默生*组合式*无模块，完整度10%*淳安农林*330127908000000628*完整度10%*330100121654*批*废旧</t>
  </si>
  <si>
    <t>330100123953</t>
  </si>
  <si>
    <t>余杭天万村</t>
  </si>
  <si>
    <t>330110908000000748</t>
  </si>
  <si>
    <t>1个模块，完整度15%</t>
  </si>
  <si>
    <t>无*组合式*1个模块，完整度15%*余杭天万村*330110908000000748*完整度15%*330100123953*批*废旧</t>
  </si>
  <si>
    <t>完整度15%</t>
  </si>
  <si>
    <t>330100140049</t>
  </si>
  <si>
    <t>余杭塘栖</t>
  </si>
  <si>
    <t>330110908000000322</t>
  </si>
  <si>
    <t>1个模块，完整度20%</t>
  </si>
  <si>
    <t>无*组合式*1个模块，完整度20%*余杭塘栖*330110908000000322*完整度20%*330100140049*批*废旧</t>
  </si>
  <si>
    <t>完整度20%</t>
  </si>
  <si>
    <t>330100137775</t>
  </si>
  <si>
    <t>余杭运河镇戚家桥-2</t>
  </si>
  <si>
    <t>330110700000084408</t>
  </si>
  <si>
    <t>1个模块，完整度5%</t>
  </si>
  <si>
    <t>无*组合式*1个模块，完整度5%*余杭运河镇戚家桥-2*330110700000084408*完整度5%*330100137775*批*废旧</t>
  </si>
  <si>
    <t>杭州市分公司2024年第十一次党委会纪要-杭州铁塔党委会纪要(2024)第13期</t>
  </si>
  <si>
    <t>330100247371</t>
  </si>
  <si>
    <t>杭州交通局</t>
  </si>
  <si>
    <t>330103908000000278</t>
  </si>
  <si>
    <t>铜管另行申请退库</t>
  </si>
  <si>
    <t>无*2P*铜管另行申请退库*杭州交通局*330103908000000278**330100247371*批*废旧</t>
  </si>
  <si>
    <t>机房空调设备-空调</t>
  </si>
  <si>
    <t>330100211134</t>
  </si>
  <si>
    <t>杭州市九堡宣家埠</t>
  </si>
  <si>
    <t>330104500000002205</t>
  </si>
  <si>
    <t>配件铜管另行申请退库</t>
  </si>
  <si>
    <t>无*2P*配件铜管另行申请退库*杭州市九堡宣家埠*330104500000002205**330100211134*批*废旧</t>
  </si>
  <si>
    <t>杭州市分公司2024年第八次党委会纪要-杭州铁塔党委会纪要(2024)第10期</t>
  </si>
  <si>
    <t>330100113930</t>
  </si>
  <si>
    <t>萧山桃湖村南</t>
  </si>
  <si>
    <t>330109908000000883</t>
  </si>
  <si>
    <t>无*2P*配件铜管另行申请退库*萧山桃湖村南*330109908000000883**330100113930*批*废旧</t>
  </si>
  <si>
    <t>杭州市分公司2024年第二十六次党委会纪要-杭州铁塔党委会纪要(2024)第28期</t>
  </si>
  <si>
    <t>330100200835</t>
  </si>
  <si>
    <t>萧山闻堰四通电器2</t>
  </si>
  <si>
    <t>330109500000000594</t>
  </si>
  <si>
    <t>无*2P*配件铜管另行申请退库*萧山闻堰四通电器2*330109500000000594**330100200835*批*废旧</t>
  </si>
  <si>
    <t>330100126054</t>
  </si>
  <si>
    <t>富阳场口洪家塘</t>
  </si>
  <si>
    <t>330183908000001125</t>
  </si>
  <si>
    <t>有铜管，另行申请入库</t>
  </si>
  <si>
    <t>无*3P*有铜管，另行申请入库*富阳场口洪家塘*330183908000001125**330100126054*批*废旧</t>
  </si>
  <si>
    <t>330100125871</t>
  </si>
  <si>
    <t>富阳湖源新二村</t>
  </si>
  <si>
    <t>330183908000000965</t>
  </si>
  <si>
    <t>无*3P*有铜管，另行申请入库*富阳湖源新二村*330183908000000965**330100125871*批*废旧</t>
  </si>
  <si>
    <t>330100201634</t>
  </si>
  <si>
    <t>杭州江干同协南路2</t>
  </si>
  <si>
    <t>330104500000000269</t>
  </si>
  <si>
    <t>无*3P*配件铜管另行申请退库*杭州江干同协南路2*330104500000000269**330100201634*批*废旧</t>
  </si>
  <si>
    <t>330100270150</t>
  </si>
  <si>
    <t>杭州九堡三村村</t>
  </si>
  <si>
    <t>330104908000001308</t>
  </si>
  <si>
    <t>无*3P*配件铜管另行申请退库*杭州九堡三村村*330104908000001308**330100270150*批*废旧</t>
  </si>
  <si>
    <t>330100157226</t>
  </si>
  <si>
    <t>杭州市委党校-2</t>
  </si>
  <si>
    <t>330102908000000069</t>
  </si>
  <si>
    <t>无*3P*配件铜管另行申请退库*杭州市委党校-2*330102908000000069**330100157226*批*废旧</t>
  </si>
  <si>
    <t>330100146304</t>
  </si>
  <si>
    <t>大金</t>
  </si>
  <si>
    <t>淳安姜家镇淡岭上村</t>
  </si>
  <si>
    <t>330127908000000712</t>
  </si>
  <si>
    <t>配件铜管另外申请入库</t>
  </si>
  <si>
    <t>大金*3P*配件铜管另外申请入库*淳安姜家镇淡岭上村*330127908000000712**330100146304*批*废旧</t>
  </si>
  <si>
    <t>330100146540</t>
  </si>
  <si>
    <t>淳安中涓村</t>
  </si>
  <si>
    <t>330127908000001114</t>
  </si>
  <si>
    <t>大金*3P*配件铜管另外申请入库*淳安中涓村*330127908000001114**330100146540*批*废旧</t>
  </si>
  <si>
    <t>330100453104</t>
  </si>
  <si>
    <t>临安浪口</t>
  </si>
  <si>
    <t>330185908000000714</t>
  </si>
  <si>
    <t>铜管配件另行入库</t>
  </si>
  <si>
    <t>无*3P*铜管配件另行入库*临安浪口*330185908000000714**330100453104*批*废旧</t>
  </si>
  <si>
    <t>330100216525</t>
  </si>
  <si>
    <t>杭州八堡家园</t>
  </si>
  <si>
    <t>330104908000001424</t>
  </si>
  <si>
    <t>无*3P*配件铜管另行申请退库*杭州八堡家园*330104908000001424**330100216525*批*废旧</t>
  </si>
  <si>
    <t>330100243927</t>
  </si>
  <si>
    <t>杭州蚕桑苑</t>
  </si>
  <si>
    <t>330104908000000758</t>
  </si>
  <si>
    <t>无*3P*配件铜管另行申请退库*杭州蚕桑苑*330104908000000758**330100243927*批*废旧</t>
  </si>
  <si>
    <t>330100243928</t>
  </si>
  <si>
    <t>无*3P*配件铜管另行申请退库*杭州蚕桑苑*330104908000000758**330100243928*批*废旧</t>
  </si>
  <si>
    <t>330100146974</t>
  </si>
  <si>
    <t>杭州东星商务大酒店</t>
  </si>
  <si>
    <t>330104908000000321</t>
  </si>
  <si>
    <t>无*3P*配件铜管另行申请退库*杭州东星商务大酒店*330104908000000321**330100146974*批*废旧</t>
  </si>
  <si>
    <t>330100213237</t>
  </si>
  <si>
    <t>无*3P*配件铜管另行申请退库*杭州江干大众浙江捷通4S店*330104908000000904**330100213237*批*废旧</t>
  </si>
  <si>
    <t>330100211171</t>
  </si>
  <si>
    <t>杭州江干运新花苑东搬迁</t>
  </si>
  <si>
    <t>330104500000000382</t>
  </si>
  <si>
    <t>无*3P*配件铜管另行申请退库*杭州江干运新花苑东搬迁*330104500000000382**330100211171*批*废旧</t>
  </si>
  <si>
    <t>330100176201</t>
  </si>
  <si>
    <t>杭州九堡供销社</t>
  </si>
  <si>
    <t>330104908000001305</t>
  </si>
  <si>
    <t>无*3P*配件铜管另行申请退库*杭州九堡供销社*330104908000001305**330100176201*批*废旧</t>
  </si>
  <si>
    <t>330100216807</t>
  </si>
  <si>
    <t>杭州彭埠红二区</t>
  </si>
  <si>
    <t>330104010000000179</t>
  </si>
  <si>
    <t>无*3P*配件铜管另行申请退库*杭州彭埠红二区*330104010000000179**330100216807*批*废旧</t>
  </si>
  <si>
    <t>330100179954</t>
  </si>
  <si>
    <t>无*3P*配件铜管另行申请退库*杭州市九堡宣家埠*330104500000002205**330100179954*批*废旧</t>
  </si>
  <si>
    <t>330100213212</t>
  </si>
  <si>
    <t>无*3P*配件铜管另行申请退库*杭州市九堡宣家埠*330104500000002205**330100213212*批*废旧</t>
  </si>
  <si>
    <t>330100127807</t>
  </si>
  <si>
    <t>萧山大桥-2</t>
  </si>
  <si>
    <t>330109908000000481</t>
  </si>
  <si>
    <t>无*3P*配件铜管另行申请退库*萧山大桥-2*330109908000000481**330100127807*批*废旧</t>
  </si>
  <si>
    <t>330100228289</t>
  </si>
  <si>
    <t>萧山戴村大石盖村</t>
  </si>
  <si>
    <t>330109908000001692</t>
  </si>
  <si>
    <t>无*3P*配件铜管另行申请退库*萧山戴村大石盖村*330109908000001692**330100228289*批*废旧</t>
  </si>
  <si>
    <t>330100214470</t>
  </si>
  <si>
    <t>萧山党山群益村</t>
  </si>
  <si>
    <t>330109908000001799</t>
  </si>
  <si>
    <t>无*3P*配件铜管另行申请退库*萧山党山群益村*330109908000001799**330100214470*批*废旧</t>
  </si>
  <si>
    <t>330100124874</t>
  </si>
  <si>
    <t>萧山丁家庄</t>
  </si>
  <si>
    <t>330109908000001024</t>
  </si>
  <si>
    <t>无*3P*配件铜管另行申请退库*萧山丁家庄*330109908000001024**330100124874*批*废旧</t>
  </si>
  <si>
    <t>330100157245</t>
  </si>
  <si>
    <t>萧山杜家杨梅园</t>
  </si>
  <si>
    <t>330109908000000440</t>
  </si>
  <si>
    <t>无*3P*配件铜管另行申请退库*萧山杜家杨梅园*330109908000000440**330100157245*批*废旧</t>
  </si>
  <si>
    <t>330100126493</t>
  </si>
  <si>
    <t>萧山何家桥村</t>
  </si>
  <si>
    <t>330109908000000925</t>
  </si>
  <si>
    <t>无*3P*配件铜管另行申请退库*萧山何家桥村*330109908000000925**330100126493*批*废旧</t>
  </si>
  <si>
    <t>330100126494</t>
  </si>
  <si>
    <t>萧山和合玻璃</t>
  </si>
  <si>
    <t>330109908000000654</t>
  </si>
  <si>
    <t>无*3P*配件铜管另行申请退库*萧山和合玻璃*330109908000000654**330100126494*批*废旧</t>
  </si>
  <si>
    <t>330100228292</t>
  </si>
  <si>
    <t>萧山河上三联村</t>
  </si>
  <si>
    <t>330109908000001910</t>
  </si>
  <si>
    <t>无*3P*配件铜管另行申请退库*萧山河上三联村*330109908000001910**330100228292*批*废旧</t>
  </si>
  <si>
    <t>330100146514</t>
  </si>
  <si>
    <t>萧山金山村</t>
  </si>
  <si>
    <t>330109908000000974</t>
  </si>
  <si>
    <t>无*3P*配件铜管另行申请退库*萧山金山村*330109908000000974**330100146514*批*废旧</t>
  </si>
  <si>
    <t>330100125687</t>
  </si>
  <si>
    <t>萧山进化傅家</t>
  </si>
  <si>
    <t>330109908000002006</t>
  </si>
  <si>
    <t>无*3P*配件铜管另行申请退库*萧山进化傅家*330109908000002006**330100125687*批*废旧</t>
  </si>
  <si>
    <t>330100160859</t>
  </si>
  <si>
    <t>萧山临浦墅上王村</t>
  </si>
  <si>
    <t>330109908000001282</t>
  </si>
  <si>
    <t>无*3P*配件铜管另行申请退库*萧山临浦墅上王村*330109908000001282**330100160859*批*废旧</t>
  </si>
  <si>
    <t>330100113236</t>
  </si>
  <si>
    <t>萧山梅里</t>
  </si>
  <si>
    <t>330109908000000506</t>
  </si>
  <si>
    <t>无*3P*配件铜管另行申请退库*萧山梅里*330109908000000506**330100113236*批*废旧</t>
  </si>
  <si>
    <t>330100125362</t>
  </si>
  <si>
    <t>萧山浦阳工业园南</t>
  </si>
  <si>
    <t>330109908000000502</t>
  </si>
  <si>
    <t>无*3P*配件铜管另行申请退库*萧山浦阳工业园南*330109908000000502**330100125362*批*废旧</t>
  </si>
  <si>
    <t>330100228156</t>
  </si>
  <si>
    <t>萧山浦阳朱家塔村</t>
  </si>
  <si>
    <t>330109908000001451</t>
  </si>
  <si>
    <t>无*3P*配件铜管另行申请退库*萧山浦阳朱家塔村*330109908000001451**330100228156*批*废旧</t>
  </si>
  <si>
    <t>330100160671</t>
  </si>
  <si>
    <t>萧山所前联谊村</t>
  </si>
  <si>
    <t>330109908000001308</t>
  </si>
  <si>
    <t>无*3P*配件铜管另行申请退库*萧山所前联谊村*330109908000001308**330100160671*批*废旧</t>
  </si>
  <si>
    <t>330100112952</t>
  </si>
  <si>
    <t>萧山桃北新村东</t>
  </si>
  <si>
    <t>330109908000000507</t>
  </si>
  <si>
    <t>无*3P*配件铜管另行申请退库*萧山桃北新村东*330109908000000507**330100112952*批*废旧</t>
  </si>
  <si>
    <t>330100113415</t>
  </si>
  <si>
    <t>萧山徐家店村</t>
  </si>
  <si>
    <t>330109908000000490</t>
  </si>
  <si>
    <t>无*3P*配件铜管另行申请退库*萧山徐家店村*330109908000000490**330100113415*批*废旧</t>
  </si>
  <si>
    <t>330100124861</t>
  </si>
  <si>
    <t>萧山益农外十四工段西</t>
  </si>
  <si>
    <t>330109908000000789</t>
  </si>
  <si>
    <t>无*3P*配件铜管另行申请退库*萧山益农外十四工段西*330109908000000789**330100124861*批*废旧</t>
  </si>
  <si>
    <t>330100146014</t>
  </si>
  <si>
    <t>萧山渔临关村</t>
  </si>
  <si>
    <t>330109908000001038</t>
  </si>
  <si>
    <t>无*3P*配件铜管另行申请退库*萧山渔临关村*330109908000001038**330100146014*批*废旧</t>
  </si>
  <si>
    <t>330100146017</t>
  </si>
  <si>
    <t>萧山郁家山下</t>
  </si>
  <si>
    <t>330109908000000675</t>
  </si>
  <si>
    <t>无*3P*配件铜管另行申请退库*萧山郁家山下*330109908000000675**330100146017*批*废旧</t>
  </si>
  <si>
    <t>330100212339_2</t>
  </si>
  <si>
    <t>一体化机柜（空调型）-拆分-机柜空调组件</t>
  </si>
  <si>
    <t>无*一体化机柜（空调型）-拆分-机柜空调组件**余杭中泰-2*330110908000001519*22.5kg*330100212339_2*批*废旧</t>
  </si>
  <si>
    <t>330100272659</t>
  </si>
  <si>
    <t>无*空调控制器**余杭勾庄工业园西*330110908000000296*0.282kg*330100272659*批*废旧</t>
  </si>
  <si>
    <t>330100441150</t>
  </si>
  <si>
    <t>无*空开**余杭天都城*330110908000000029*0.574kg*330100441150*批*废旧</t>
  </si>
  <si>
    <t>330100239518</t>
  </si>
  <si>
    <t>门禁</t>
  </si>
  <si>
    <t>门禁锁</t>
  </si>
  <si>
    <t>无*门禁锁**临安湍口大溪滩*330185500000000063*0.332kg*330100239518*批*废旧</t>
  </si>
  <si>
    <t>330100261254</t>
  </si>
  <si>
    <t>无*门锁**余杭勾庄工业园西*330110908000000296*2.5kg*330100261254*批*废旧</t>
  </si>
  <si>
    <t>配件</t>
  </si>
  <si>
    <t>十方-拱墅</t>
  </si>
  <si>
    <t>无*铜管**十方-拱墅*无*0.5kg*330100247371资产配件**废旧</t>
  </si>
  <si>
    <t>依网-富阳</t>
  </si>
  <si>
    <t>无*铜管**依网-富阳*无*3.5kg*330100126054、330100125871资产配件*批*废旧</t>
  </si>
  <si>
    <t>十方-上城</t>
  </si>
  <si>
    <t>无*铜管**十方-上城*无*10kg*330100157226等3个资产配件**废旧</t>
  </si>
  <si>
    <t>方大-临安</t>
  </si>
  <si>
    <t>无*铜管**方大-临安*无*1kg*330100453104资产配件*批*废旧</t>
  </si>
  <si>
    <t>依网-淳安</t>
  </si>
  <si>
    <t>无*铜管*无模块*依网-淳安*无*2.5kg*330100146304,330100146540资产配件*批*废旧</t>
  </si>
  <si>
    <t>八方-上城</t>
  </si>
  <si>
    <t>无*铜管**八方-上城*无*3.5kg*330100211134等11个资产配件*批*废旧</t>
  </si>
  <si>
    <t>八方-萧山</t>
  </si>
  <si>
    <t>无*铜管**八方-萧山*无*6.5kg*330100113930等22个资产配件*批*废旧</t>
  </si>
  <si>
    <t>330100265209</t>
  </si>
  <si>
    <t>无*铜铁转换条**余杭中泰-2*330110908000001519*0.576kg*330100265209*批*废旧</t>
  </si>
  <si>
    <t>浙江铁塔财务〔2024〕43 号</t>
  </si>
  <si>
    <t>330200334047</t>
  </si>
  <si>
    <t>(杭州中恒)-户外一体化电源-户外一体化电源</t>
  </si>
  <si>
    <t>一体化电源柜</t>
  </si>
  <si>
    <t>—48V/200A(32A/3P*2预留4套BBU安装空间自然风冷)</t>
  </si>
  <si>
    <t>杭州中恒电气股份有限公司</t>
  </si>
  <si>
    <t>宁波慈溪大红鹰学院图书馆</t>
  </si>
  <si>
    <t>330282010000001127</t>
  </si>
  <si>
    <t>330200335569</t>
  </si>
  <si>
    <t>48V/300A高效系统(50A高效模块，共用电源系统，三相交流输入)100A</t>
  </si>
  <si>
    <t>易达</t>
  </si>
  <si>
    <t>海曙水茂华园</t>
  </si>
  <si>
    <t>330203700000126002</t>
  </si>
  <si>
    <t>330200365249</t>
  </si>
  <si>
    <t>嵌入式高频开关电源-48V/300A高效系统(50A高效模块，共用电源系统，三相交流输入)-100A</t>
  </si>
  <si>
    <t>330200441097</t>
  </si>
  <si>
    <t>邦讯</t>
  </si>
  <si>
    <t>保税南区路灯杆TT21</t>
  </si>
  <si>
    <t>330206500010001857</t>
  </si>
  <si>
    <t>330200446513</t>
  </si>
  <si>
    <t>壁挂式开关电源自冷型3000W防护等级IP65不含电池</t>
  </si>
  <si>
    <t>宁波北仑高望新苑西NR</t>
  </si>
  <si>
    <t>330206500010001887</t>
  </si>
  <si>
    <t>宁波铁塔党委会纪要〔2025〕第1期</t>
  </si>
  <si>
    <t>330200001584</t>
  </si>
  <si>
    <t>柜式空调</t>
  </si>
  <si>
    <t>基站空调柜式</t>
  </si>
  <si>
    <t>科龙</t>
  </si>
  <si>
    <t>宁波北仑柴桥新曹</t>
  </si>
  <si>
    <t>33020601000102</t>
  </si>
  <si>
    <t>330200005250</t>
  </si>
  <si>
    <t>开关电源及电源模块-开关电源</t>
  </si>
  <si>
    <t>落地式开关电源-48V/600A方案A</t>
  </si>
  <si>
    <t>北京动力源科技股份有限公司</t>
  </si>
  <si>
    <t>宁波余姚新大地轴承</t>
  </si>
  <si>
    <t>33028101000515</t>
  </si>
  <si>
    <t>330200008851</t>
  </si>
  <si>
    <t>4x25铝</t>
  </si>
  <si>
    <t>宁波鄞州塘溪南</t>
  </si>
  <si>
    <t>330212010000001316</t>
  </si>
  <si>
    <t>330200100018</t>
  </si>
  <si>
    <t>48V-600A(30A模块)-120</t>
  </si>
  <si>
    <t>岭脚</t>
  </si>
  <si>
    <t>330283908000000359</t>
  </si>
  <si>
    <t>330200103085</t>
  </si>
  <si>
    <t>48V-300A(50A模块)-200</t>
  </si>
  <si>
    <t>施威特克电源（中国）公司</t>
  </si>
  <si>
    <t>宁波市慈溪市CX湖塘</t>
  </si>
  <si>
    <t>330282908000000785</t>
  </si>
  <si>
    <t>330200104458</t>
  </si>
  <si>
    <t>48V-600A（50A模块）-150</t>
  </si>
  <si>
    <t>宁波市慈溪市CX剑山</t>
  </si>
  <si>
    <t>330282908000001498</t>
  </si>
  <si>
    <t>330200106516</t>
  </si>
  <si>
    <t>48V-600A(50A模块)-100</t>
  </si>
  <si>
    <t>宁波市宁海县东屿</t>
  </si>
  <si>
    <t>330226908000000941</t>
  </si>
  <si>
    <t>330200112752</t>
  </si>
  <si>
    <t>直流配电设备</t>
  </si>
  <si>
    <t>JXF</t>
  </si>
  <si>
    <t>宁波华通电器集团有限公司</t>
  </si>
  <si>
    <t>长石工业区</t>
  </si>
  <si>
    <t>330211908000000205</t>
  </si>
  <si>
    <t>330200114681</t>
  </si>
  <si>
    <t>交流配电设备</t>
  </si>
  <si>
    <t>ZMJXF</t>
  </si>
  <si>
    <t>浙江振民电器有限公司</t>
  </si>
  <si>
    <t>宁波市宁海县梅林方前</t>
  </si>
  <si>
    <t>330226908000000755</t>
  </si>
  <si>
    <t>330200114788</t>
  </si>
  <si>
    <t>宁波市北仑区BL清峙化工区</t>
  </si>
  <si>
    <t>330206908000000196</t>
  </si>
  <si>
    <t>330200115549</t>
  </si>
  <si>
    <t>48V-720A（60A模块）-120</t>
  </si>
  <si>
    <t>宁波市宁海县铜岭脚</t>
  </si>
  <si>
    <t>330226908000000770</t>
  </si>
  <si>
    <t>330200117188</t>
  </si>
  <si>
    <t>330200120522</t>
  </si>
  <si>
    <t>专用空调</t>
  </si>
  <si>
    <t>三菱重工海尔空调有限公司</t>
  </si>
  <si>
    <t>宁波市北仑区BL咸昶（移动VVIP+电信VIP）</t>
  </si>
  <si>
    <t>330206908000000065</t>
  </si>
  <si>
    <t>330200122575</t>
  </si>
  <si>
    <t>宁波市北仑区BL锦园酒店</t>
  </si>
  <si>
    <t>330206908000000474</t>
  </si>
  <si>
    <t>330200122671</t>
  </si>
  <si>
    <t>XL-21</t>
  </si>
  <si>
    <t>宁波市宁海县仇家</t>
  </si>
  <si>
    <t>330226908000000896</t>
  </si>
  <si>
    <t>330200123591</t>
  </si>
  <si>
    <t>48V-300A（50A模块）-150</t>
  </si>
  <si>
    <t>宁波象山涂茨大岭后渔村</t>
  </si>
  <si>
    <t>330225010000000702</t>
  </si>
  <si>
    <t>330200126248</t>
  </si>
  <si>
    <t>RF75W-L(S)</t>
  </si>
  <si>
    <t>上海三菱电机上菱空调机电器有限公司</t>
  </si>
  <si>
    <t>330200127144</t>
  </si>
  <si>
    <t>330200128400</t>
  </si>
  <si>
    <t>330200129345</t>
  </si>
  <si>
    <t>48V-600A(30A模块)-180</t>
  </si>
  <si>
    <t>宁波市余姚市YY朗海东</t>
  </si>
  <si>
    <t>330281908000000261</t>
  </si>
  <si>
    <t>330200129353</t>
  </si>
  <si>
    <t>330200132371</t>
  </si>
  <si>
    <t>宁波市北仑区BL维科工业</t>
  </si>
  <si>
    <t>330206908000000093</t>
  </si>
  <si>
    <t>330200132990</t>
  </si>
  <si>
    <t>通用空调-通用空调</t>
  </si>
  <si>
    <t>FVY71DQV2CB</t>
  </si>
  <si>
    <t>上海大金</t>
  </si>
  <si>
    <t>江北乍山</t>
  </si>
  <si>
    <t>330205908000000062</t>
  </si>
  <si>
    <t>330200133321</t>
  </si>
  <si>
    <t>宁波市象山县XS地厂</t>
  </si>
  <si>
    <t>330225908000000174</t>
  </si>
  <si>
    <t>330200134086</t>
  </si>
  <si>
    <t>FVY71LQVLB</t>
  </si>
  <si>
    <t>科达中学</t>
  </si>
  <si>
    <t>330226908000000320</t>
  </si>
  <si>
    <t>330200134606</t>
  </si>
  <si>
    <t>整流设备-组合开关电源</t>
  </si>
  <si>
    <t>48V-600A(50A模块)-200A</t>
  </si>
  <si>
    <t>裘村岭下</t>
  </si>
  <si>
    <t>330283908000000628</t>
  </si>
  <si>
    <t>330200135363</t>
  </si>
  <si>
    <t>宁波市慈溪市CX掌起裘家</t>
  </si>
  <si>
    <t>330282908000001136</t>
  </si>
  <si>
    <t>330200135383</t>
  </si>
  <si>
    <t>330200135433</t>
  </si>
  <si>
    <t>330200140719</t>
  </si>
  <si>
    <t>DPJ-380V-100A-X-S</t>
  </si>
  <si>
    <t>宁波隆兴电信设备制造有限公司</t>
  </si>
  <si>
    <t>330200142689</t>
  </si>
  <si>
    <t>整流机架</t>
  </si>
  <si>
    <t>48V-600A(30A模块)-210</t>
  </si>
  <si>
    <t>宁波市慈溪市CX胜山大拇指</t>
  </si>
  <si>
    <t>330282908000001165</t>
  </si>
  <si>
    <t>330200143047</t>
  </si>
  <si>
    <t>宁波江东新市政府（移动VVIP+移动5GVVIP+电信VIP）</t>
  </si>
  <si>
    <t>330204500000000144</t>
  </si>
  <si>
    <t>330200143194</t>
  </si>
  <si>
    <t>48V-300A(25A模块)-150A</t>
  </si>
  <si>
    <t>鄞州五乡四安</t>
  </si>
  <si>
    <t>330212908000000471</t>
  </si>
  <si>
    <t>330200145657</t>
  </si>
  <si>
    <t>其它电源设备-过压保护器</t>
  </si>
  <si>
    <t>YD80K385</t>
  </si>
  <si>
    <t>深圳盾牌</t>
  </si>
  <si>
    <t>小港林塘-2</t>
  </si>
  <si>
    <t>330206908000000849</t>
  </si>
  <si>
    <t>330200145658</t>
  </si>
  <si>
    <t>低压配电设备-交流配电箱</t>
  </si>
  <si>
    <t>ZBX1R-20大</t>
  </si>
  <si>
    <t>浙宝</t>
  </si>
  <si>
    <t>330200145659</t>
  </si>
  <si>
    <t>油机发电外围设备-油机转换屏</t>
  </si>
  <si>
    <t>变换器油机切换箱正泰</t>
  </si>
  <si>
    <t>330200145660</t>
  </si>
  <si>
    <t>330200146628</t>
  </si>
  <si>
    <t>华泰化纤</t>
  </si>
  <si>
    <t>330282908000000466</t>
  </si>
  <si>
    <t>330200147315</t>
  </si>
  <si>
    <t>基站专用空调</t>
  </si>
  <si>
    <t>S-bell</t>
  </si>
  <si>
    <t>杭州华贝通信技术有限公司</t>
  </si>
  <si>
    <t>330200148952</t>
  </si>
  <si>
    <t>RF73W-LD(S)</t>
  </si>
  <si>
    <t>330200149025</t>
  </si>
  <si>
    <t>48V-360A（60A模块）-120</t>
  </si>
  <si>
    <t>330200149777</t>
  </si>
  <si>
    <t>慈溪崇寿六塘（联通多BBU站点）</t>
  </si>
  <si>
    <t>330282908000000720</t>
  </si>
  <si>
    <t>330200150440</t>
  </si>
  <si>
    <t>宁波市余姚市YY万圣北</t>
  </si>
  <si>
    <t>330281908000000704</t>
  </si>
  <si>
    <t>330200150609</t>
  </si>
  <si>
    <t>48V-720A(30A模块)-120</t>
  </si>
  <si>
    <t>330200300093</t>
  </si>
  <si>
    <t>4×25</t>
  </si>
  <si>
    <t>330200301064</t>
  </si>
  <si>
    <t>330200301696</t>
  </si>
  <si>
    <t>330200301746</t>
  </si>
  <si>
    <t>330200301934</t>
  </si>
  <si>
    <t>330200302010</t>
  </si>
  <si>
    <t>330200302141</t>
  </si>
  <si>
    <t>330200302489</t>
  </si>
  <si>
    <t>330200303380</t>
  </si>
  <si>
    <t>基站单冷三相空调.5KWW.柜式.380V.定频.无.</t>
  </si>
  <si>
    <t>华凌</t>
  </si>
  <si>
    <t>宁波江北慈城前洋</t>
  </si>
  <si>
    <t>33020501000071</t>
  </si>
  <si>
    <t>330200304201</t>
  </si>
  <si>
    <t>PS48600-3B-2900-X3-200A</t>
  </si>
  <si>
    <t>宁波市北仑区BL瑞岩寺（移动VIP）</t>
  </si>
  <si>
    <t>330206908000000151</t>
  </si>
  <si>
    <t>330200304231</t>
  </si>
  <si>
    <t>PS48300-3B-1800</t>
  </si>
  <si>
    <t>北仑春晓博物馆（移动VIP+电信VIP）</t>
  </si>
  <si>
    <t>330206908000000579</t>
  </si>
  <si>
    <t>330200305275</t>
  </si>
  <si>
    <t>三相普通3p机柜</t>
  </si>
  <si>
    <t>海信</t>
  </si>
  <si>
    <t>棉纺厂（移动VIP）</t>
  </si>
  <si>
    <t>330211908000000003</t>
  </si>
  <si>
    <t>330200307799</t>
  </si>
  <si>
    <t>3P柜机</t>
  </si>
  <si>
    <t>余普天信息</t>
  </si>
  <si>
    <t>330281908000001428</t>
  </si>
  <si>
    <t>330200308139</t>
  </si>
  <si>
    <t>组合开关电源架</t>
  </si>
  <si>
    <t>普通30A</t>
  </si>
  <si>
    <t>艾默生网络能源有限公司</t>
  </si>
  <si>
    <t>余汽车南站（电信VIP）</t>
  </si>
  <si>
    <t>330281908000001257</t>
  </si>
  <si>
    <t>330200308171</t>
  </si>
  <si>
    <t>组合开关电源架01</t>
  </si>
  <si>
    <t>330200310417</t>
  </si>
  <si>
    <t>开关电源配套设备--壁挂式开关电源系统---48V</t>
  </si>
  <si>
    <t>中恒</t>
  </si>
  <si>
    <t>330200312031</t>
  </si>
  <si>
    <t>4X25黑铝线</t>
  </si>
  <si>
    <t>慈溪商务区北</t>
  </si>
  <si>
    <t>330282500000000139</t>
  </si>
  <si>
    <t>330200312815</t>
  </si>
  <si>
    <t>普通柜式空调</t>
  </si>
  <si>
    <t>3P 三相柜式（单冷）</t>
  </si>
  <si>
    <t>北京融和创科技有限公司</t>
  </si>
  <si>
    <t>宁波北仑九峰梅园</t>
  </si>
  <si>
    <t>330206500000000079</t>
  </si>
  <si>
    <t>330200313708</t>
  </si>
  <si>
    <t>柜体（2000*600*600mm/含侧板）</t>
  </si>
  <si>
    <t>宁波余大通信技术有限公司</t>
  </si>
  <si>
    <t>宁波北仑赛力大厦</t>
  </si>
  <si>
    <t>330206500000000141</t>
  </si>
  <si>
    <t>330200317491</t>
  </si>
  <si>
    <t>(动力源)-开关电源及电源模块-开关电源</t>
  </si>
  <si>
    <t>嵌入式开关电源32A/3P*1（室外标准机柜用）</t>
  </si>
  <si>
    <t>横街工业北</t>
  </si>
  <si>
    <t>330212908000000947</t>
  </si>
  <si>
    <t>330200317494_1</t>
  </si>
  <si>
    <t>(金华中兴)-室外标准机柜-室外设备柜</t>
  </si>
  <si>
    <t>类型2制冷方式为自然风冷-直流，双面单开门</t>
  </si>
  <si>
    <t>金华中兴通信技术有限公司</t>
  </si>
  <si>
    <t>330200317494_2</t>
  </si>
  <si>
    <t>330200317630</t>
  </si>
  <si>
    <t>中达电通股份有限公司</t>
  </si>
  <si>
    <t>宁波市象山县XS蓬莱</t>
  </si>
  <si>
    <t>330225908000000324</t>
  </si>
  <si>
    <t>330200318259</t>
  </si>
  <si>
    <t>新建-外市电引入</t>
  </si>
  <si>
    <t>公诚管理咨询有限公司</t>
  </si>
  <si>
    <t>甬前程智慧城</t>
  </si>
  <si>
    <t>330204500000000088</t>
  </si>
  <si>
    <t>330200320065</t>
  </si>
  <si>
    <t>(江苏荣联)-室外标准机柜-室外标准机柜</t>
  </si>
  <si>
    <t>类型4（开关电源为三相,制冷方式为自然风冷-直流，双面单开门）</t>
  </si>
  <si>
    <t>江苏荣联科技发展股份有限公司</t>
  </si>
  <si>
    <t>镇第七医院</t>
  </si>
  <si>
    <t>330211500000000083</t>
  </si>
  <si>
    <t>330200320067</t>
  </si>
  <si>
    <t>(金华中兴)-室外标准机柜-室外标准机柜</t>
  </si>
  <si>
    <t>330200320068</t>
  </si>
  <si>
    <t>(江苏荣联)-室外标准机柜-室外设备柜</t>
  </si>
  <si>
    <t>330200320070</t>
  </si>
  <si>
    <t>330200320071</t>
  </si>
  <si>
    <t>330200327006</t>
  </si>
  <si>
    <t>330200327007</t>
  </si>
  <si>
    <t>330200327010</t>
  </si>
  <si>
    <t>(广州邦讯)-动环智能控制单元FSU</t>
  </si>
  <si>
    <t>DCD8030W</t>
  </si>
  <si>
    <t>广州邦讯信息系统有限公司</t>
  </si>
  <si>
    <t>330200327714</t>
  </si>
  <si>
    <t>普通空调柜式</t>
  </si>
  <si>
    <t>美的</t>
  </si>
  <si>
    <t>330200328253</t>
  </si>
  <si>
    <t>横河剑南</t>
  </si>
  <si>
    <t>330282908000000463</t>
  </si>
  <si>
    <t>330200328689</t>
  </si>
  <si>
    <t>基站舒适空调 1匹（挂式）（单相）-整机（单冷）</t>
  </si>
  <si>
    <t>330200330520</t>
  </si>
  <si>
    <t>(北京融和创)-空调及空调零部件-空调</t>
  </si>
  <si>
    <t>330200330521</t>
  </si>
  <si>
    <t>(宁波曲成)-配电箱-交流配电箱</t>
  </si>
  <si>
    <t>壁挂式380V/100A内置100KASPD（1路输入，需另配油机切换箱）</t>
  </si>
  <si>
    <t>宁波曲成电子科技有限公司</t>
  </si>
  <si>
    <t>330200330522</t>
  </si>
  <si>
    <t>330200330524</t>
  </si>
  <si>
    <t>4x25黑*铝线根</t>
  </si>
  <si>
    <t>330200330793</t>
  </si>
  <si>
    <t>带配电单元的基站用综合柜（600*600*2000mm）</t>
  </si>
  <si>
    <t>(日海)-基站用综合柜-基站用综合柜</t>
  </si>
  <si>
    <t>深圳日海通讯技术股份有限公司</t>
  </si>
  <si>
    <t>330200332297</t>
  </si>
  <si>
    <t>330200332298</t>
  </si>
  <si>
    <t>开关电源（整机或机架）</t>
  </si>
  <si>
    <t>330200332299</t>
  </si>
  <si>
    <t>交流配电箱（整机或机箱）</t>
  </si>
  <si>
    <t>壁挂式380V/100A内置100KASPD（2路输入）</t>
  </si>
  <si>
    <t>浙江省邮电工程建设有限公司</t>
  </si>
  <si>
    <t>330200333822</t>
  </si>
  <si>
    <t>主设备室外型成套设备</t>
  </si>
  <si>
    <t>邦迅</t>
  </si>
  <si>
    <t>330200333933</t>
  </si>
  <si>
    <t>组合式高频开关电源-组合电源机架600A</t>
  </si>
  <si>
    <t>330200334467</t>
  </si>
  <si>
    <t>(杭州振东)-空调及空调零部件-空调</t>
  </si>
  <si>
    <t>杭州振东暖通设备贸易有限公司</t>
  </si>
  <si>
    <t>宁波慈溪龙山伏龙路</t>
  </si>
  <si>
    <t>330282500000000057</t>
  </si>
  <si>
    <t>330200334861</t>
  </si>
  <si>
    <t>嵌入式高频开关电源-48V/300A高效系统(50A高效模块)</t>
  </si>
  <si>
    <t>330200341551</t>
  </si>
  <si>
    <t>壁挂式开关电源63A/2P*1</t>
  </si>
  <si>
    <t>330200342317</t>
  </si>
  <si>
    <t>嵌入式开关电源32A/3P*1（室外标准机柜用）-共用系统</t>
  </si>
  <si>
    <t>慈溪西客站西</t>
  </si>
  <si>
    <t>330282500000000065</t>
  </si>
  <si>
    <t>330200345550</t>
  </si>
  <si>
    <t>端子排：63A/2P</t>
  </si>
  <si>
    <t>330200347355</t>
  </si>
  <si>
    <t>宁波余姚古路头南</t>
  </si>
  <si>
    <t>330281500000000245</t>
  </si>
  <si>
    <t>330200348520</t>
  </si>
  <si>
    <t>330200349140</t>
  </si>
  <si>
    <t>中兴力维</t>
  </si>
  <si>
    <t>330200352342</t>
  </si>
  <si>
    <t>330200352910</t>
  </si>
  <si>
    <t>电力引入扩容资产</t>
  </si>
  <si>
    <t>1KV以下电力电缆铜芯阻燃聚氯乙烯绝缘聚氯乙烯护套软电缆ZA-RVV 1*95mm2黑</t>
  </si>
  <si>
    <t>330200352937</t>
  </si>
  <si>
    <t>主设备室外型成套设备双柜配置模型（不含烟感及红外）</t>
  </si>
  <si>
    <t>330200353252</t>
  </si>
  <si>
    <t>广东美的</t>
  </si>
  <si>
    <t>330200354754</t>
  </si>
  <si>
    <t>余姚竹山头</t>
  </si>
  <si>
    <t>330281908000001559</t>
  </si>
  <si>
    <t>330200355024</t>
  </si>
  <si>
    <t>普通空调壁挂</t>
  </si>
  <si>
    <t>基站空调壁挂</t>
  </si>
  <si>
    <t>330200357135</t>
  </si>
  <si>
    <t>象山东陈</t>
  </si>
  <si>
    <t>330225908000000665</t>
  </si>
  <si>
    <t>330200357327</t>
  </si>
  <si>
    <t>机房配套扩容资产</t>
  </si>
  <si>
    <t>通信与位置服务模块通信与位置服务模块（联通版）</t>
  </si>
  <si>
    <t>330200357380</t>
  </si>
  <si>
    <t>通信与位置服务模块通信与位置服务模块（移动版）</t>
  </si>
  <si>
    <t>宁波市象山县XS谷桶</t>
  </si>
  <si>
    <t>330225908000000403</t>
  </si>
  <si>
    <t>330200357750</t>
  </si>
  <si>
    <t>广州邦讯</t>
  </si>
  <si>
    <t>330200358240</t>
  </si>
  <si>
    <t>330200360601</t>
  </si>
  <si>
    <t>330200361407</t>
  </si>
  <si>
    <t>宁波市慈溪市CX东方大酒店</t>
  </si>
  <si>
    <t>330282908000001388</t>
  </si>
  <si>
    <t>330200362475</t>
  </si>
  <si>
    <t>48V/600A高效系统(50A高效模块)300A</t>
  </si>
  <si>
    <t>慈溪潮塘</t>
  </si>
  <si>
    <t>330282908000000732</t>
  </si>
  <si>
    <t>330200362963</t>
  </si>
  <si>
    <t>48V/300A高效系统(50A高效模块，共用电源系统，三相交流输入)200A</t>
  </si>
  <si>
    <t>宁波市慈溪市CX石堰</t>
  </si>
  <si>
    <t>330282908000001420</t>
  </si>
  <si>
    <t>330200364004</t>
  </si>
  <si>
    <t>330200364580</t>
  </si>
  <si>
    <t>宁波慈溪新区青少年实践基地YD</t>
  </si>
  <si>
    <t>330282500000000404</t>
  </si>
  <si>
    <t>330200364962</t>
  </si>
  <si>
    <t>330200365041</t>
  </si>
  <si>
    <t>基站机房扩容资产</t>
  </si>
  <si>
    <t>330200366955</t>
  </si>
  <si>
    <t>RRU安装架室内RRU安装架</t>
  </si>
  <si>
    <t>330200367306</t>
  </si>
  <si>
    <t>非模块化外市电引入直供380V（非模块化）</t>
  </si>
  <si>
    <t>330200367384</t>
  </si>
  <si>
    <t>330200367438</t>
  </si>
  <si>
    <t>330200367858</t>
  </si>
  <si>
    <t>北京动力源</t>
  </si>
  <si>
    <t>宁海西岙</t>
  </si>
  <si>
    <t>330226908000000545</t>
  </si>
  <si>
    <t>330200367969</t>
  </si>
  <si>
    <t>镇海九龙湖薛家搬迁</t>
  </si>
  <si>
    <t>330211500000000180</t>
  </si>
  <si>
    <t>330200370672</t>
  </si>
  <si>
    <t>330200370979</t>
  </si>
  <si>
    <t>监控传感器智能门禁配套物资简易锁(一体化柜)</t>
  </si>
  <si>
    <t>330200372149</t>
  </si>
  <si>
    <t>330200372150</t>
  </si>
  <si>
    <t>基站构筑物扩容资产</t>
  </si>
  <si>
    <t>330200375560</t>
  </si>
  <si>
    <t>直流计量终端6分路</t>
  </si>
  <si>
    <t>330200376228</t>
  </si>
  <si>
    <t>330200376948</t>
  </si>
  <si>
    <t>霍尔传感器电流型输入100A/输出4-20mA</t>
  </si>
  <si>
    <t>330200384042</t>
  </si>
  <si>
    <t>330200384364</t>
  </si>
  <si>
    <t>电源扩容资产</t>
  </si>
  <si>
    <t>通用配件电表箱250mm*400mm*140mm</t>
  </si>
  <si>
    <t>330200385321</t>
  </si>
  <si>
    <t>330200385541</t>
  </si>
  <si>
    <t>330200385839</t>
  </si>
  <si>
    <t>330200386012</t>
  </si>
  <si>
    <t>330200389463</t>
  </si>
  <si>
    <t>低压智能电表三相四路</t>
  </si>
  <si>
    <t>雅达</t>
  </si>
  <si>
    <t>330200390187</t>
  </si>
  <si>
    <t>普通空调基站智能空调控制器控制器红外模块</t>
  </si>
  <si>
    <t>330200390428</t>
  </si>
  <si>
    <t>330200390722</t>
  </si>
  <si>
    <t>330200417192</t>
  </si>
  <si>
    <t>外市电线路整治</t>
  </si>
  <si>
    <t>330200419092</t>
  </si>
  <si>
    <t>330200419557</t>
  </si>
  <si>
    <t>330200433040</t>
  </si>
  <si>
    <t>330200437039</t>
  </si>
  <si>
    <t>330200443183</t>
  </si>
  <si>
    <t>嵌入式ZXDU98B601</t>
  </si>
  <si>
    <t>宁波鄞州金隅大成郡一期TT21</t>
  </si>
  <si>
    <t>330212500010002600</t>
  </si>
  <si>
    <t>330200443717</t>
  </si>
  <si>
    <t>4X25黑</t>
  </si>
  <si>
    <t>宁波鄞州和悦家园南NR</t>
  </si>
  <si>
    <t>330212500010002646</t>
  </si>
  <si>
    <t>330200446325</t>
  </si>
  <si>
    <t>普通阀控密封铅酸蓄电池电池汇分流设备</t>
  </si>
  <si>
    <t>330200448073</t>
  </si>
  <si>
    <t>330200469749</t>
  </si>
  <si>
    <t>宁波鄞州雍景湾TT19</t>
  </si>
  <si>
    <t>330212500000002150</t>
  </si>
  <si>
    <t>330200473388</t>
  </si>
  <si>
    <t>330200484351</t>
  </si>
  <si>
    <t>宁波鄞州园丁社区NR</t>
  </si>
  <si>
    <t>330212500010002869</t>
  </si>
  <si>
    <t>330200490796</t>
  </si>
  <si>
    <t>室外型开关电源-6kW-单相交流-48V-1槽位-高效-120A-1块-含整流模块及安装件</t>
  </si>
  <si>
    <t>室外型开关电源</t>
  </si>
  <si>
    <t>刀片电源DPU120D-N15A2</t>
  </si>
  <si>
    <t>宁波市北仑区BL大契建行</t>
  </si>
  <si>
    <t>330206908000000026</t>
  </si>
  <si>
    <t>/</t>
  </si>
  <si>
    <t>PS48400-3/2900-X3</t>
  </si>
  <si>
    <t>镇江宁化工</t>
  </si>
  <si>
    <t>330211908000000718</t>
  </si>
  <si>
    <t>无资产卡片资产</t>
  </si>
  <si>
    <t>DUMC-48/120</t>
  </si>
  <si>
    <t>联通系统集成</t>
  </si>
  <si>
    <t>江北孙家丽园路灯杆LT</t>
  </si>
  <si>
    <t>330205500000001648</t>
  </si>
  <si>
    <t>新锦天</t>
  </si>
  <si>
    <t>330282908000000004</t>
  </si>
  <si>
    <t>施威特克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</si>
</sst>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  <numFmt numFmtId="178" formatCode="0.00_);[Red]\(0.00\)"/>
    <numFmt numFmtId="179" formatCode="0_);[Red]\(0\)"/>
  </numFmts>
  <fonts count="39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2"/>
      <color theme="1"/>
      <name val="仿宋"/>
      <charset val="134"/>
    </font>
    <font>
      <sz val="11"/>
      <name val="Calibri"/>
      <charset val="134"/>
    </font>
    <font>
      <sz val="11"/>
      <name val="宋体"/>
      <charset val="134"/>
    </font>
    <font>
      <sz val="9"/>
      <color theme="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11"/>
      <name val="等线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6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7" borderId="6" applyNumberFormat="0" applyAlignment="0" applyProtection="0">
      <alignment vertical="center"/>
    </xf>
    <xf numFmtId="0" fontId="27" fillId="8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6" fillId="0" borderId="0" applyBorder="0"/>
    <xf numFmtId="0" fontId="0" fillId="0" borderId="0"/>
    <xf numFmtId="0" fontId="0" fillId="0" borderId="0"/>
    <xf numFmtId="0" fontId="0" fillId="0" borderId="0"/>
  </cellStyleXfs>
  <cellXfs count="10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0" fillId="0" borderId="0" xfId="0" applyFill="1" applyAlignment="1">
      <alignment horizont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3" fillId="2" borderId="1" xfId="53" applyFont="1" applyFill="1" applyBorder="1" applyAlignment="1">
      <alignment horizontal="left" vertical="center" wrapText="1"/>
    </xf>
    <xf numFmtId="0" fontId="3" fillId="3" borderId="1" xfId="53" applyNumberFormat="1" applyFont="1" applyFill="1" applyBorder="1" applyAlignment="1">
      <alignment horizontal="left" vertical="center" wrapText="1"/>
    </xf>
    <xf numFmtId="0" fontId="3" fillId="3" borderId="1" xfId="53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3" fillId="0" borderId="1" xfId="53" applyFont="1" applyFill="1" applyBorder="1" applyAlignment="1">
      <alignment horizontal="left" vertical="center" wrapText="1"/>
    </xf>
    <xf numFmtId="0" fontId="3" fillId="4" borderId="1" xfId="53" applyFont="1" applyFill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left" vertical="center"/>
    </xf>
    <xf numFmtId="9" fontId="4" fillId="0" borderId="1" xfId="0" applyNumberFormat="1" applyFont="1" applyBorder="1" applyAlignment="1">
      <alignment horizontal="left" vertical="center"/>
    </xf>
    <xf numFmtId="177" fontId="5" fillId="0" borderId="1" xfId="0" applyNumberFormat="1" applyFont="1" applyBorder="1" applyAlignment="1">
      <alignment horizontal="left" vertical="center"/>
    </xf>
    <xf numFmtId="9" fontId="5" fillId="0" borderId="1" xfId="0" applyNumberFormat="1" applyFont="1" applyBorder="1" applyAlignment="1">
      <alignment horizontal="left" vertical="center"/>
    </xf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Fill="1" applyAlignment="1">
      <alignment wrapText="1"/>
    </xf>
    <xf numFmtId="0" fontId="6" fillId="0" borderId="0" xfId="0" applyFont="1" applyFill="1" applyAlignment="1"/>
    <xf numFmtId="0" fontId="0" fillId="2" borderId="0" xfId="0" applyFont="1" applyFill="1" applyAlignment="1"/>
    <xf numFmtId="0" fontId="6" fillId="0" borderId="1" xfId="0" applyFont="1" applyFill="1" applyBorder="1" applyAlignment="1"/>
    <xf numFmtId="0" fontId="7" fillId="0" borderId="1" xfId="0" applyFont="1" applyFill="1" applyBorder="1" applyAlignment="1"/>
    <xf numFmtId="0" fontId="7" fillId="2" borderId="1" xfId="0" applyFont="1" applyFill="1" applyBorder="1" applyAlignment="1"/>
    <xf numFmtId="0" fontId="7" fillId="2" borderId="0" xfId="0" applyFont="1" applyFill="1" applyAlignment="1"/>
    <xf numFmtId="0" fontId="7" fillId="0" borderId="0" xfId="0" applyFont="1" applyFill="1" applyAlignment="1"/>
    <xf numFmtId="0" fontId="8" fillId="0" borderId="1" xfId="0" applyFont="1" applyFill="1" applyBorder="1" applyAlignment="1"/>
    <xf numFmtId="0" fontId="6" fillId="2" borderId="1" xfId="0" applyFont="1" applyFill="1" applyBorder="1" applyAlignment="1"/>
    <xf numFmtId="0" fontId="8" fillId="2" borderId="1" xfId="0" applyFont="1" applyFill="1" applyBorder="1" applyAlignment="1"/>
    <xf numFmtId="0" fontId="6" fillId="2" borderId="0" xfId="0" applyFont="1" applyFill="1" applyAlignment="1"/>
    <xf numFmtId="0" fontId="9" fillId="0" borderId="0" xfId="0" applyFont="1" applyFill="1" applyAlignment="1">
      <alignment horizontal="justify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10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0" fontId="11" fillId="0" borderId="1" xfId="0" applyNumberFormat="1" applyFon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10" fontId="0" fillId="0" borderId="1" xfId="53" applyNumberFormat="1" applyFill="1" applyBorder="1" applyAlignment="1">
      <alignment horizontal="center" vertical="center"/>
    </xf>
    <xf numFmtId="0" fontId="13" fillId="0" borderId="1" xfId="53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53" applyFont="1" applyFill="1" applyBorder="1" applyAlignment="1">
      <alignment horizontal="center" vertical="center"/>
    </xf>
    <xf numFmtId="10" fontId="13" fillId="0" borderId="1" xfId="53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0" fontId="13" fillId="0" borderId="1" xfId="0" applyNumberFormat="1" applyFont="1" applyFill="1" applyBorder="1" applyAlignment="1">
      <alignment horizontal="center" vertical="center"/>
    </xf>
    <xf numFmtId="0" fontId="0" fillId="0" borderId="2" xfId="53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53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10" fontId="13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178" fontId="0" fillId="0" borderId="1" xfId="53" applyNumberForma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0" fillId="0" borderId="2" xfId="53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0" fontId="0" fillId="0" borderId="1" xfId="53" applyFont="1" applyFill="1" applyBorder="1" applyAlignment="1" quotePrefix="1">
      <alignment horizontal="center" vertical="center"/>
    </xf>
    <xf numFmtId="49" fontId="0" fillId="0" borderId="1" xfId="53" applyNumberFormat="1" applyFont="1" applyFill="1" applyBorder="1" applyAlignment="1" quotePrefix="1">
      <alignment horizontal="center" vertical="center"/>
    </xf>
    <xf numFmtId="0" fontId="0" fillId="0" borderId="0" xfId="0" applyFill="1" applyAlignment="1" quotePrefix="1">
      <alignment horizontal="left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tabSelected="1" workbookViewId="0">
      <selection activeCell="F6" sqref="F6"/>
    </sheetView>
  </sheetViews>
  <sheetFormatPr defaultColWidth="8.87037037037037" defaultRowHeight="14.4" outlineLevelRow="5"/>
  <cols>
    <col min="1" max="1" width="14.6296296296296" style="85" customWidth="1"/>
    <col min="2" max="2" width="9.5" style="86" customWidth="1"/>
    <col min="3" max="4" width="16.5" style="87" customWidth="1"/>
    <col min="5" max="5" width="12.5" style="88" customWidth="1"/>
    <col min="6" max="6" width="16.5" style="87" customWidth="1"/>
    <col min="7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89" t="s">
        <v>0</v>
      </c>
      <c r="B1" s="90" t="s">
        <v>1</v>
      </c>
      <c r="C1" s="91" t="s">
        <v>2</v>
      </c>
      <c r="D1" s="91" t="s">
        <v>3</v>
      </c>
      <c r="E1" s="92" t="s">
        <v>4</v>
      </c>
      <c r="F1" s="91" t="s">
        <v>5</v>
      </c>
      <c r="I1" s="96"/>
      <c r="J1" s="97"/>
      <c r="K1" s="97"/>
      <c r="L1" s="97"/>
      <c r="M1" s="97"/>
      <c r="N1" s="97"/>
      <c r="O1" s="97"/>
      <c r="P1" s="97"/>
      <c r="Q1" s="96"/>
    </row>
    <row r="2" customHeight="1" spans="1:17">
      <c r="A2" s="89" t="s">
        <v>6</v>
      </c>
      <c r="B2" s="90">
        <v>96</v>
      </c>
      <c r="C2" s="91">
        <v>570840.75</v>
      </c>
      <c r="D2" s="91">
        <v>79542.11</v>
      </c>
      <c r="E2" s="93">
        <f>D2/C2</f>
        <v>0.139342031906447</v>
      </c>
      <c r="F2" s="76">
        <v>39623.1084</v>
      </c>
      <c r="I2" s="96"/>
      <c r="J2" s="98"/>
      <c r="K2" s="99"/>
      <c r="L2" s="100"/>
      <c r="M2" s="101"/>
      <c r="N2" s="101"/>
      <c r="O2" s="101"/>
      <c r="P2" s="98"/>
      <c r="Q2" s="96"/>
    </row>
    <row r="3" spans="1:17">
      <c r="A3" s="94" t="s">
        <v>7</v>
      </c>
      <c r="B3" s="95">
        <v>85</v>
      </c>
      <c r="C3" s="76">
        <v>268429.56</v>
      </c>
      <c r="D3" s="76">
        <v>62635.08</v>
      </c>
      <c r="E3" s="93">
        <f>D3/C3</f>
        <v>0.233338980997473</v>
      </c>
      <c r="F3" s="76">
        <v>19092.5117</v>
      </c>
      <c r="I3" s="96"/>
      <c r="J3" s="98"/>
      <c r="K3" s="99"/>
      <c r="L3" s="100"/>
      <c r="M3" s="101"/>
      <c r="N3" s="101"/>
      <c r="O3" s="101"/>
      <c r="P3" s="98"/>
      <c r="Q3" s="96"/>
    </row>
    <row r="4" spans="1:17">
      <c r="A4" s="94" t="s">
        <v>8</v>
      </c>
      <c r="B4" s="95">
        <v>192</v>
      </c>
      <c r="C4" s="76">
        <v>998451.1</v>
      </c>
      <c r="D4" s="76">
        <v>177904.94</v>
      </c>
      <c r="E4" s="93">
        <f>D4/C4</f>
        <v>0.178180924433856</v>
      </c>
      <c r="F4" s="76">
        <v>40658.21913</v>
      </c>
      <c r="I4" s="96"/>
      <c r="J4" s="98"/>
      <c r="K4" s="99"/>
      <c r="L4" s="100"/>
      <c r="M4" s="101"/>
      <c r="N4" s="101"/>
      <c r="O4" s="101"/>
      <c r="P4" s="98"/>
      <c r="Q4" s="96"/>
    </row>
    <row r="5" spans="1:17">
      <c r="A5" s="94" t="s">
        <v>9</v>
      </c>
      <c r="B5" s="95">
        <v>162</v>
      </c>
      <c r="C5" s="76">
        <v>770998.22</v>
      </c>
      <c r="D5" s="76">
        <v>128337.62</v>
      </c>
      <c r="E5" s="93">
        <f>D5/C5</f>
        <v>0.166456441365066</v>
      </c>
      <c r="F5" s="76">
        <v>29701.605</v>
      </c>
      <c r="I5" s="96"/>
      <c r="J5" s="98"/>
      <c r="K5" s="99"/>
      <c r="L5" s="100"/>
      <c r="M5" s="101"/>
      <c r="N5" s="101"/>
      <c r="O5" s="101"/>
      <c r="P5" s="98"/>
      <c r="Q5" s="96"/>
    </row>
    <row r="6" spans="1:17">
      <c r="A6" s="94" t="s">
        <v>10</v>
      </c>
      <c r="B6" s="95">
        <f>SUM(B2:B5)</f>
        <v>535</v>
      </c>
      <c r="C6" s="76">
        <f>SUM(C2:C5)</f>
        <v>2608719.63</v>
      </c>
      <c r="D6" s="76">
        <f>SUM(D2:D5)</f>
        <v>448419.75</v>
      </c>
      <c r="E6" s="93">
        <f>D6/C6</f>
        <v>0.171892657548638</v>
      </c>
      <c r="F6" s="76">
        <f>SUM(F2:F5)</f>
        <v>129075.44423</v>
      </c>
      <c r="I6" s="96"/>
      <c r="J6" s="98"/>
      <c r="K6" s="99"/>
      <c r="L6" s="100"/>
      <c r="M6" s="101"/>
      <c r="N6" s="101"/>
      <c r="O6" s="101"/>
      <c r="P6" s="98"/>
      <c r="Q6" s="96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77"/>
  <sheetViews>
    <sheetView workbookViewId="0">
      <pane ySplit="1" topLeftCell="A20" activePane="bottomLeft" state="frozen"/>
      <selection/>
      <selection pane="bottomLeft" activeCell="A20" sqref="$A20:$XFD41"/>
    </sheetView>
  </sheetViews>
  <sheetFormatPr defaultColWidth="16.4074074074074" defaultRowHeight="14" customHeight="1"/>
  <cols>
    <col min="1" max="1" width="9.55555555555556" style="49" customWidth="1"/>
    <col min="2" max="2" width="12.7777777777778" style="49" customWidth="1"/>
    <col min="3" max="3" width="16.4074074074074" style="49" customWidth="1"/>
    <col min="4" max="4" width="30.4907407407407" style="49" customWidth="1"/>
    <col min="5" max="8" width="16.4074074074074" style="49" customWidth="1"/>
    <col min="9" max="9" width="27.1574074074074" style="49" customWidth="1"/>
    <col min="10" max="16384" width="16.4074074074074" style="49" customWidth="1"/>
  </cols>
  <sheetData>
    <row r="1" s="47" customFormat="1" customHeight="1" spans="1:11">
      <c r="A1" s="27" t="s">
        <v>0</v>
      </c>
      <c r="B1" s="27" t="s">
        <v>11</v>
      </c>
      <c r="C1" s="50" t="s">
        <v>12</v>
      </c>
      <c r="D1" s="50" t="s">
        <v>13</v>
      </c>
      <c r="E1" s="27" t="s">
        <v>14</v>
      </c>
      <c r="F1" s="27" t="s">
        <v>15</v>
      </c>
      <c r="G1" s="51" t="s">
        <v>16</v>
      </c>
      <c r="H1" s="27" t="s">
        <v>17</v>
      </c>
      <c r="I1" s="76" t="s">
        <v>18</v>
      </c>
      <c r="J1" s="76" t="s">
        <v>19</v>
      </c>
      <c r="K1" s="50" t="s">
        <v>20</v>
      </c>
    </row>
    <row r="2" s="5" customFormat="1" ht="14.4" spans="1:11">
      <c r="A2" s="52" t="s">
        <v>6</v>
      </c>
      <c r="B2" s="27" t="s">
        <v>21</v>
      </c>
      <c r="C2" s="53" t="s">
        <v>22</v>
      </c>
      <c r="D2" s="27" t="s">
        <v>22</v>
      </c>
      <c r="E2" s="53" t="s">
        <v>23</v>
      </c>
      <c r="F2" s="33">
        <v>1</v>
      </c>
      <c r="G2" s="52"/>
      <c r="H2" s="52"/>
      <c r="I2" s="27">
        <v>80</v>
      </c>
      <c r="J2" s="27">
        <f t="shared" ref="J2:J6" si="0">I2*F2</f>
        <v>80</v>
      </c>
      <c r="K2" s="75"/>
    </row>
    <row r="3" s="5" customFormat="1" ht="14.4" spans="1:11">
      <c r="A3" s="52" t="s">
        <v>6</v>
      </c>
      <c r="B3" s="27" t="s">
        <v>21</v>
      </c>
      <c r="C3" s="53" t="s">
        <v>24</v>
      </c>
      <c r="D3" s="27" t="s">
        <v>24</v>
      </c>
      <c r="E3" s="53" t="s">
        <v>23</v>
      </c>
      <c r="F3" s="33">
        <v>1</v>
      </c>
      <c r="G3" s="52"/>
      <c r="H3" s="52"/>
      <c r="I3" s="27">
        <v>26</v>
      </c>
      <c r="J3" s="27">
        <f>I3*1</f>
        <v>26</v>
      </c>
      <c r="K3" s="75"/>
    </row>
    <row r="4" s="5" customFormat="1" ht="14.4" spans="1:11">
      <c r="A4" s="52" t="s">
        <v>6</v>
      </c>
      <c r="B4" s="27" t="s">
        <v>21</v>
      </c>
      <c r="C4" s="53" t="s">
        <v>25</v>
      </c>
      <c r="D4" s="53" t="s">
        <v>25</v>
      </c>
      <c r="E4" s="53" t="s">
        <v>23</v>
      </c>
      <c r="F4" s="33">
        <v>4</v>
      </c>
      <c r="G4" s="52"/>
      <c r="H4" s="52"/>
      <c r="I4" s="27">
        <v>505</v>
      </c>
      <c r="J4" s="27">
        <f t="shared" si="0"/>
        <v>2020</v>
      </c>
      <c r="K4" s="75"/>
    </row>
    <row r="5" s="5" customFormat="1" ht="15.6" spans="1:11">
      <c r="A5" s="52" t="s">
        <v>6</v>
      </c>
      <c r="B5" s="27" t="s">
        <v>21</v>
      </c>
      <c r="C5" s="53" t="s">
        <v>26</v>
      </c>
      <c r="D5" s="53" t="s">
        <v>26</v>
      </c>
      <c r="E5" s="53" t="s">
        <v>23</v>
      </c>
      <c r="F5" s="33">
        <v>4</v>
      </c>
      <c r="G5" s="52"/>
      <c r="H5" s="54"/>
      <c r="I5" s="27">
        <v>910</v>
      </c>
      <c r="J5" s="27">
        <f t="shared" si="0"/>
        <v>3640</v>
      </c>
      <c r="K5" s="77"/>
    </row>
    <row r="6" s="48" customFormat="1" ht="14.4" spans="1:11">
      <c r="A6" s="52" t="s">
        <v>6</v>
      </c>
      <c r="B6" s="27" t="s">
        <v>21</v>
      </c>
      <c r="C6" s="53" t="s">
        <v>27</v>
      </c>
      <c r="D6" s="53" t="s">
        <v>27</v>
      </c>
      <c r="E6" s="53" t="s">
        <v>23</v>
      </c>
      <c r="F6" s="33">
        <v>15</v>
      </c>
      <c r="G6" s="52"/>
      <c r="H6" s="52"/>
      <c r="I6" s="27">
        <v>737</v>
      </c>
      <c r="J6" s="78">
        <f t="shared" si="0"/>
        <v>11055</v>
      </c>
      <c r="K6" s="77"/>
    </row>
    <row r="7" s="48" customFormat="1" ht="15.6" spans="1:11">
      <c r="A7" s="52" t="s">
        <v>6</v>
      </c>
      <c r="B7" s="27" t="s">
        <v>21</v>
      </c>
      <c r="C7" s="53" t="s">
        <v>28</v>
      </c>
      <c r="D7" s="53" t="s">
        <v>28</v>
      </c>
      <c r="E7" s="53" t="s">
        <v>29</v>
      </c>
      <c r="F7" s="33">
        <v>18</v>
      </c>
      <c r="G7" s="52"/>
      <c r="H7" s="55">
        <v>0.45</v>
      </c>
      <c r="I7" s="79" t="s">
        <v>30</v>
      </c>
      <c r="J7" s="76">
        <f>(922*H7+178)*F7</f>
        <v>10672.2</v>
      </c>
      <c r="K7" s="77"/>
    </row>
    <row r="8" s="48" customFormat="1" ht="15.6" spans="1:11">
      <c r="A8" s="52" t="s">
        <v>6</v>
      </c>
      <c r="B8" s="27" t="s">
        <v>21</v>
      </c>
      <c r="C8" s="53" t="s">
        <v>31</v>
      </c>
      <c r="D8" s="27" t="s">
        <v>32</v>
      </c>
      <c r="E8" s="53" t="s">
        <v>29</v>
      </c>
      <c r="F8" s="33">
        <v>1</v>
      </c>
      <c r="G8" s="56">
        <v>1.28</v>
      </c>
      <c r="H8" s="52"/>
      <c r="I8" s="79" t="s">
        <v>33</v>
      </c>
      <c r="J8" s="80">
        <f>2040/1000*G8</f>
        <v>2.6112</v>
      </c>
      <c r="K8" s="77"/>
    </row>
    <row r="9" s="48" customFormat="1" ht="15.6" spans="1:11">
      <c r="A9" s="52" t="s">
        <v>6</v>
      </c>
      <c r="B9" s="27" t="s">
        <v>21</v>
      </c>
      <c r="C9" s="53" t="s">
        <v>34</v>
      </c>
      <c r="D9" s="53" t="s">
        <v>35</v>
      </c>
      <c r="E9" s="53" t="s">
        <v>29</v>
      </c>
      <c r="F9" s="33">
        <v>11</v>
      </c>
      <c r="H9" s="52"/>
      <c r="I9" s="79">
        <v>102</v>
      </c>
      <c r="J9" s="80">
        <f>I9*F9</f>
        <v>1122</v>
      </c>
      <c r="K9" s="77"/>
    </row>
    <row r="10" s="48" customFormat="1" ht="15.6" spans="1:11">
      <c r="A10" s="52" t="s">
        <v>6</v>
      </c>
      <c r="B10" s="27" t="s">
        <v>21</v>
      </c>
      <c r="C10" s="53" t="s">
        <v>36</v>
      </c>
      <c r="D10" s="27" t="s">
        <v>37</v>
      </c>
      <c r="E10" s="53" t="s">
        <v>29</v>
      </c>
      <c r="F10" s="33">
        <v>1</v>
      </c>
      <c r="G10" s="56"/>
      <c r="H10" s="52"/>
      <c r="I10" s="79">
        <v>16</v>
      </c>
      <c r="J10" s="81">
        <f>I10*F10</f>
        <v>16</v>
      </c>
      <c r="K10" s="77"/>
    </row>
    <row r="11" s="48" customFormat="1" ht="15.6" spans="1:11">
      <c r="A11" s="52" t="s">
        <v>6</v>
      </c>
      <c r="B11" s="27" t="s">
        <v>21</v>
      </c>
      <c r="C11" s="53" t="s">
        <v>38</v>
      </c>
      <c r="D11" s="27" t="s">
        <v>39</v>
      </c>
      <c r="E11" s="57" t="s">
        <v>40</v>
      </c>
      <c r="F11" s="33">
        <v>1738</v>
      </c>
      <c r="G11" s="56">
        <v>1216</v>
      </c>
      <c r="H11" s="54">
        <v>0.23</v>
      </c>
      <c r="I11" s="76" t="s">
        <v>41</v>
      </c>
      <c r="J11" s="82">
        <f>16690/1000*H11*G11</f>
        <v>4667.8592</v>
      </c>
      <c r="K11" s="77" t="s">
        <v>42</v>
      </c>
    </row>
    <row r="12" s="48" customFormat="1" ht="15.6" spans="1:11">
      <c r="A12" s="52" t="s">
        <v>6</v>
      </c>
      <c r="B12" s="27" t="s">
        <v>21</v>
      </c>
      <c r="C12" s="58" t="s">
        <v>43</v>
      </c>
      <c r="D12" s="27" t="s">
        <v>44</v>
      </c>
      <c r="E12" s="57" t="s">
        <v>40</v>
      </c>
      <c r="F12" s="33">
        <v>168</v>
      </c>
      <c r="G12" s="56">
        <v>126</v>
      </c>
      <c r="H12" s="54">
        <v>0.5</v>
      </c>
      <c r="I12" s="79" t="s">
        <v>45</v>
      </c>
      <c r="J12" s="82">
        <f>67710/1000*H12*G12</f>
        <v>4265.73</v>
      </c>
      <c r="K12" s="77" t="s">
        <v>42</v>
      </c>
    </row>
    <row r="13" s="48" customFormat="1" ht="15.6" spans="1:11">
      <c r="A13" s="52" t="s">
        <v>6</v>
      </c>
      <c r="B13" s="27" t="s">
        <v>21</v>
      </c>
      <c r="C13" s="53" t="s">
        <v>46</v>
      </c>
      <c r="D13" s="27" t="s">
        <v>32</v>
      </c>
      <c r="E13" s="57" t="s">
        <v>47</v>
      </c>
      <c r="F13" s="33">
        <v>1</v>
      </c>
      <c r="G13" s="56">
        <v>20</v>
      </c>
      <c r="H13" s="52"/>
      <c r="I13" s="79" t="s">
        <v>33</v>
      </c>
      <c r="J13" s="80">
        <f t="shared" ref="J13:J19" si="1">2040/1000*G13</f>
        <v>40.8</v>
      </c>
      <c r="K13" s="77" t="s">
        <v>42</v>
      </c>
    </row>
    <row r="14" s="48" customFormat="1" ht="15.6" spans="1:11">
      <c r="A14" s="52" t="s">
        <v>6</v>
      </c>
      <c r="B14" s="27" t="s">
        <v>21</v>
      </c>
      <c r="C14" s="53" t="s">
        <v>48</v>
      </c>
      <c r="D14" s="27" t="s">
        <v>32</v>
      </c>
      <c r="E14" s="53" t="s">
        <v>29</v>
      </c>
      <c r="F14" s="33">
        <v>1</v>
      </c>
      <c r="G14" s="56">
        <v>0.2</v>
      </c>
      <c r="H14" s="56"/>
      <c r="I14" s="79" t="s">
        <v>33</v>
      </c>
      <c r="J14" s="80">
        <f t="shared" si="1"/>
        <v>0.408</v>
      </c>
      <c r="K14" s="77" t="s">
        <v>42</v>
      </c>
    </row>
    <row r="15" s="48" customFormat="1" ht="15.6" spans="1:11">
      <c r="A15" s="52" t="s">
        <v>6</v>
      </c>
      <c r="B15" s="27" t="s">
        <v>21</v>
      </c>
      <c r="C15" s="53" t="s">
        <v>49</v>
      </c>
      <c r="D15" s="27" t="s">
        <v>32</v>
      </c>
      <c r="E15" s="53" t="s">
        <v>29</v>
      </c>
      <c r="F15" s="33">
        <v>2</v>
      </c>
      <c r="G15" s="56">
        <v>5</v>
      </c>
      <c r="H15" s="56"/>
      <c r="I15" s="79" t="s">
        <v>33</v>
      </c>
      <c r="J15" s="80">
        <f t="shared" si="1"/>
        <v>10.2</v>
      </c>
      <c r="K15" s="77" t="s">
        <v>42</v>
      </c>
    </row>
    <row r="16" s="48" customFormat="1" ht="15.6" spans="1:11">
      <c r="A16" s="52" t="s">
        <v>6</v>
      </c>
      <c r="B16" s="27" t="s">
        <v>21</v>
      </c>
      <c r="C16" s="53" t="s">
        <v>50</v>
      </c>
      <c r="D16" s="27" t="s">
        <v>32</v>
      </c>
      <c r="E16" s="53" t="s">
        <v>29</v>
      </c>
      <c r="F16" s="33">
        <v>19</v>
      </c>
      <c r="G16" s="56">
        <v>760</v>
      </c>
      <c r="H16" s="54"/>
      <c r="I16" s="79" t="s">
        <v>33</v>
      </c>
      <c r="J16" s="80">
        <f t="shared" si="1"/>
        <v>1550.4</v>
      </c>
      <c r="K16" s="77" t="s">
        <v>42</v>
      </c>
    </row>
    <row r="17" s="48" customFormat="1" ht="15.6" spans="1:11">
      <c r="A17" s="52" t="s">
        <v>6</v>
      </c>
      <c r="B17" s="27" t="s">
        <v>21</v>
      </c>
      <c r="C17" s="53" t="s">
        <v>51</v>
      </c>
      <c r="D17" s="27" t="s">
        <v>32</v>
      </c>
      <c r="E17" s="53" t="s">
        <v>29</v>
      </c>
      <c r="F17" s="33">
        <v>1</v>
      </c>
      <c r="G17" s="56">
        <v>0.5</v>
      </c>
      <c r="H17" s="54"/>
      <c r="I17" s="79" t="s">
        <v>33</v>
      </c>
      <c r="J17" s="80">
        <f t="shared" si="1"/>
        <v>1.02</v>
      </c>
      <c r="K17" s="77" t="s">
        <v>42</v>
      </c>
    </row>
    <row r="18" s="48" customFormat="1" ht="15.6" spans="1:11">
      <c r="A18" s="52" t="s">
        <v>6</v>
      </c>
      <c r="B18" s="27" t="s">
        <v>21</v>
      </c>
      <c r="C18" s="53" t="s">
        <v>52</v>
      </c>
      <c r="D18" s="27" t="s">
        <v>32</v>
      </c>
      <c r="E18" s="53" t="s">
        <v>29</v>
      </c>
      <c r="F18" s="33">
        <v>14</v>
      </c>
      <c r="G18" s="56">
        <v>220</v>
      </c>
      <c r="H18" s="54"/>
      <c r="I18" s="79" t="s">
        <v>33</v>
      </c>
      <c r="J18" s="80">
        <f t="shared" si="1"/>
        <v>448.8</v>
      </c>
      <c r="K18" s="77" t="s">
        <v>42</v>
      </c>
    </row>
    <row r="19" s="48" customFormat="1" ht="15.6" spans="1:11">
      <c r="A19" s="52" t="s">
        <v>6</v>
      </c>
      <c r="B19" s="27" t="s">
        <v>21</v>
      </c>
      <c r="C19" s="53" t="s">
        <v>53</v>
      </c>
      <c r="D19" s="27" t="s">
        <v>32</v>
      </c>
      <c r="E19" s="53" t="s">
        <v>29</v>
      </c>
      <c r="F19" s="33">
        <v>1</v>
      </c>
      <c r="G19" s="52">
        <v>2</v>
      </c>
      <c r="H19" s="54"/>
      <c r="I19" s="79" t="s">
        <v>33</v>
      </c>
      <c r="J19" s="80">
        <f t="shared" si="1"/>
        <v>4.08</v>
      </c>
      <c r="K19" s="77" t="s">
        <v>42</v>
      </c>
    </row>
    <row r="20" s="5" customFormat="1" ht="15.6" spans="1:11">
      <c r="A20" s="27" t="s">
        <v>7</v>
      </c>
      <c r="B20" s="27" t="s">
        <v>21</v>
      </c>
      <c r="C20" s="52" t="s">
        <v>36</v>
      </c>
      <c r="D20" s="27" t="s">
        <v>37</v>
      </c>
      <c r="E20" s="52" t="s">
        <v>54</v>
      </c>
      <c r="F20" s="52">
        <v>22</v>
      </c>
      <c r="G20" s="52">
        <f>22*3</f>
        <v>66</v>
      </c>
      <c r="H20" s="52"/>
      <c r="I20" s="79">
        <v>16</v>
      </c>
      <c r="J20" s="81">
        <f t="shared" ref="J20:J24" si="2">I20*F20</f>
        <v>352</v>
      </c>
      <c r="K20" s="50"/>
    </row>
    <row r="21" s="5" customFormat="1" ht="15.6" spans="1:11">
      <c r="A21" s="27" t="s">
        <v>7</v>
      </c>
      <c r="B21" s="27" t="s">
        <v>21</v>
      </c>
      <c r="C21" s="52" t="s">
        <v>52</v>
      </c>
      <c r="D21" s="27" t="s">
        <v>32</v>
      </c>
      <c r="E21" s="52" t="s">
        <v>47</v>
      </c>
      <c r="F21" s="52">
        <v>13</v>
      </c>
      <c r="G21" s="52">
        <f>7*13</f>
        <v>91</v>
      </c>
      <c r="H21" s="59"/>
      <c r="I21" s="79" t="s">
        <v>33</v>
      </c>
      <c r="J21" s="80">
        <f>2040/1000*G21</f>
        <v>185.64</v>
      </c>
      <c r="K21" s="50"/>
    </row>
    <row r="22" s="5" customFormat="1" ht="15.6" spans="1:11">
      <c r="A22" s="27" t="s">
        <v>7</v>
      </c>
      <c r="B22" s="27" t="s">
        <v>21</v>
      </c>
      <c r="C22" s="52" t="s">
        <v>55</v>
      </c>
      <c r="D22" s="52" t="s">
        <v>55</v>
      </c>
      <c r="E22" s="52" t="s">
        <v>47</v>
      </c>
      <c r="F22" s="52">
        <v>17</v>
      </c>
      <c r="G22" s="52">
        <f>50*17</f>
        <v>850</v>
      </c>
      <c r="H22" s="55">
        <v>0</v>
      </c>
      <c r="I22" s="79" t="s">
        <v>30</v>
      </c>
      <c r="J22" s="76">
        <f>(922*H22+178)*F22</f>
        <v>3026</v>
      </c>
      <c r="K22" s="50"/>
    </row>
    <row r="23" s="5" customFormat="1" ht="14.4" spans="1:11">
      <c r="A23" s="27" t="s">
        <v>7</v>
      </c>
      <c r="B23" s="27" t="s">
        <v>21</v>
      </c>
      <c r="C23" s="52" t="s">
        <v>56</v>
      </c>
      <c r="D23" s="27" t="s">
        <v>25</v>
      </c>
      <c r="E23" s="52" t="s">
        <v>47</v>
      </c>
      <c r="F23" s="52">
        <v>8</v>
      </c>
      <c r="G23" s="52">
        <f>30*8</f>
        <v>240</v>
      </c>
      <c r="H23" s="55"/>
      <c r="I23" s="27">
        <v>505</v>
      </c>
      <c r="J23" s="80">
        <f t="shared" si="2"/>
        <v>4040</v>
      </c>
      <c r="K23" s="50"/>
    </row>
    <row r="24" s="5" customFormat="1" ht="14.4" spans="1:11">
      <c r="A24" s="27" t="s">
        <v>7</v>
      </c>
      <c r="B24" s="27" t="s">
        <v>21</v>
      </c>
      <c r="C24" s="52" t="s">
        <v>57</v>
      </c>
      <c r="D24" s="27" t="s">
        <v>26</v>
      </c>
      <c r="E24" s="52" t="s">
        <v>47</v>
      </c>
      <c r="F24" s="52">
        <v>10</v>
      </c>
      <c r="G24" s="52">
        <f>10*50</f>
        <v>500</v>
      </c>
      <c r="H24" s="55"/>
      <c r="I24" s="27">
        <v>910</v>
      </c>
      <c r="J24" s="27">
        <f t="shared" si="2"/>
        <v>9100</v>
      </c>
      <c r="K24" s="50"/>
    </row>
    <row r="25" s="5" customFormat="1" ht="14.4" spans="1:11">
      <c r="A25" s="27" t="s">
        <v>7</v>
      </c>
      <c r="B25" s="27" t="s">
        <v>21</v>
      </c>
      <c r="C25" s="52" t="s">
        <v>38</v>
      </c>
      <c r="D25" s="27" t="s">
        <v>39</v>
      </c>
      <c r="E25" s="52" t="s">
        <v>40</v>
      </c>
      <c r="F25" s="52">
        <v>182</v>
      </c>
      <c r="G25" s="52">
        <v>91</v>
      </c>
      <c r="H25" s="55">
        <v>0.23</v>
      </c>
      <c r="I25" s="76" t="s">
        <v>41</v>
      </c>
      <c r="J25" s="82">
        <f>16690/1000*H25*G25</f>
        <v>349.3217</v>
      </c>
      <c r="K25" s="50"/>
    </row>
    <row r="26" s="5" customFormat="1" ht="15.6" spans="1:11">
      <c r="A26" s="27" t="s">
        <v>7</v>
      </c>
      <c r="B26" s="27" t="s">
        <v>21</v>
      </c>
      <c r="C26" s="52" t="s">
        <v>58</v>
      </c>
      <c r="D26" s="27" t="s">
        <v>44</v>
      </c>
      <c r="E26" s="52" t="s">
        <v>40</v>
      </c>
      <c r="F26" s="52">
        <v>50.07</v>
      </c>
      <c r="G26" s="52">
        <v>50</v>
      </c>
      <c r="H26" s="55">
        <v>0.5</v>
      </c>
      <c r="I26" s="79" t="s">
        <v>45</v>
      </c>
      <c r="J26" s="82">
        <f>67710/1000*H26*G26</f>
        <v>1692.75</v>
      </c>
      <c r="K26" s="50"/>
    </row>
    <row r="27" s="5" customFormat="1" ht="15.6" spans="1:11">
      <c r="A27" s="27" t="s">
        <v>7</v>
      </c>
      <c r="B27" s="27" t="s">
        <v>21</v>
      </c>
      <c r="C27" s="52" t="s">
        <v>59</v>
      </c>
      <c r="D27" s="52" t="s">
        <v>35</v>
      </c>
      <c r="E27" s="52" t="s">
        <v>47</v>
      </c>
      <c r="F27" s="52">
        <v>2</v>
      </c>
      <c r="G27" s="52">
        <v>10</v>
      </c>
      <c r="H27" s="55"/>
      <c r="I27" s="79">
        <v>102</v>
      </c>
      <c r="J27" s="80">
        <f>I27*F27</f>
        <v>204</v>
      </c>
      <c r="K27" s="50"/>
    </row>
    <row r="28" s="5" customFormat="1" ht="15.6" spans="1:11">
      <c r="A28" s="27" t="s">
        <v>7</v>
      </c>
      <c r="B28" s="27" t="s">
        <v>21</v>
      </c>
      <c r="C28" s="52" t="s">
        <v>60</v>
      </c>
      <c r="D28" s="27" t="s">
        <v>32</v>
      </c>
      <c r="E28" s="52" t="s">
        <v>47</v>
      </c>
      <c r="F28" s="52">
        <v>1</v>
      </c>
      <c r="G28" s="52">
        <v>70</v>
      </c>
      <c r="H28" s="55"/>
      <c r="I28" s="79" t="s">
        <v>33</v>
      </c>
      <c r="J28" s="80">
        <f t="shared" ref="J28:J31" si="3">2040/1000*G28</f>
        <v>142.8</v>
      </c>
      <c r="K28" s="50"/>
    </row>
    <row r="29" s="5" customFormat="1" ht="14.4" spans="1:11">
      <c r="A29" s="52" t="s">
        <v>8</v>
      </c>
      <c r="B29" s="27" t="s">
        <v>21</v>
      </c>
      <c r="C29" s="27" t="s">
        <v>38</v>
      </c>
      <c r="D29" s="27" t="s">
        <v>39</v>
      </c>
      <c r="E29" s="60" t="s">
        <v>61</v>
      </c>
      <c r="F29" s="61">
        <v>59</v>
      </c>
      <c r="G29" s="62">
        <v>59</v>
      </c>
      <c r="H29" s="63">
        <v>0.386</v>
      </c>
      <c r="I29" s="76" t="s">
        <v>41</v>
      </c>
      <c r="J29" s="82">
        <f>16690/1000*H29*G29</f>
        <v>380.09806</v>
      </c>
      <c r="K29" s="75"/>
    </row>
    <row r="30" s="5" customFormat="1" ht="15.6" spans="1:11">
      <c r="A30" s="52" t="s">
        <v>8</v>
      </c>
      <c r="B30" s="27" t="s">
        <v>21</v>
      </c>
      <c r="C30" s="64" t="s">
        <v>62</v>
      </c>
      <c r="D30" s="27" t="s">
        <v>32</v>
      </c>
      <c r="E30" s="60" t="s">
        <v>47</v>
      </c>
      <c r="F30" s="61">
        <v>3</v>
      </c>
      <c r="G30" s="62">
        <v>0.662</v>
      </c>
      <c r="H30" s="63"/>
      <c r="I30" s="79" t="s">
        <v>33</v>
      </c>
      <c r="J30" s="80">
        <f t="shared" si="3"/>
        <v>1.35048</v>
      </c>
      <c r="K30" s="75"/>
    </row>
    <row r="31" s="5" customFormat="1" ht="15.6" spans="1:11">
      <c r="A31" s="52" t="s">
        <v>8</v>
      </c>
      <c r="B31" s="27" t="s">
        <v>21</v>
      </c>
      <c r="C31" s="61" t="s">
        <v>63</v>
      </c>
      <c r="D31" s="27" t="s">
        <v>32</v>
      </c>
      <c r="E31" s="60" t="s">
        <v>47</v>
      </c>
      <c r="F31" s="61">
        <v>2</v>
      </c>
      <c r="G31" s="62">
        <v>130.5</v>
      </c>
      <c r="H31" s="63"/>
      <c r="I31" s="79" t="s">
        <v>33</v>
      </c>
      <c r="J31" s="80">
        <f t="shared" si="3"/>
        <v>266.22</v>
      </c>
      <c r="K31" s="75"/>
    </row>
    <row r="32" s="5" customFormat="1" ht="28.8" spans="1:11">
      <c r="A32" s="52" t="s">
        <v>8</v>
      </c>
      <c r="B32" s="27" t="s">
        <v>21</v>
      </c>
      <c r="C32" s="64" t="s">
        <v>64</v>
      </c>
      <c r="D32" s="64" t="s">
        <v>64</v>
      </c>
      <c r="E32" s="60" t="s">
        <v>47</v>
      </c>
      <c r="F32" s="61">
        <v>5</v>
      </c>
      <c r="G32" s="62">
        <v>0</v>
      </c>
      <c r="H32" s="63"/>
      <c r="I32" s="79">
        <v>159</v>
      </c>
      <c r="J32" s="80">
        <f t="shared" ref="J32:J35" si="4">I32*F32</f>
        <v>795</v>
      </c>
      <c r="K32" s="75" t="s">
        <v>65</v>
      </c>
    </row>
    <row r="33" s="48" customFormat="1" ht="28.8" spans="1:11">
      <c r="A33" s="52" t="s">
        <v>8</v>
      </c>
      <c r="B33" s="27" t="s">
        <v>21</v>
      </c>
      <c r="C33" s="64" t="s">
        <v>66</v>
      </c>
      <c r="D33" s="64" t="s">
        <v>66</v>
      </c>
      <c r="E33" s="60" t="s">
        <v>47</v>
      </c>
      <c r="F33" s="61">
        <v>3</v>
      </c>
      <c r="G33" s="61">
        <v>291</v>
      </c>
      <c r="H33" s="63">
        <v>0.067</v>
      </c>
      <c r="I33" s="79" t="s">
        <v>67</v>
      </c>
      <c r="J33" s="81">
        <f>(3770*H33+2050)*G33/1000</f>
        <v>670.05369</v>
      </c>
      <c r="K33" s="75"/>
    </row>
    <row r="34" s="48" customFormat="1" ht="15.6" spans="1:11">
      <c r="A34" s="52" t="s">
        <v>8</v>
      </c>
      <c r="B34" s="27" t="s">
        <v>21</v>
      </c>
      <c r="C34" s="61" t="s">
        <v>68</v>
      </c>
      <c r="D34" s="61" t="s">
        <v>68</v>
      </c>
      <c r="E34" s="60" t="s">
        <v>47</v>
      </c>
      <c r="F34" s="61">
        <v>6</v>
      </c>
      <c r="G34" s="61">
        <v>0</v>
      </c>
      <c r="H34" s="65"/>
      <c r="I34" s="79">
        <v>209</v>
      </c>
      <c r="J34" s="80">
        <f t="shared" si="4"/>
        <v>1254</v>
      </c>
      <c r="K34" s="75" t="s">
        <v>69</v>
      </c>
    </row>
    <row r="35" s="48" customFormat="1" ht="15.6" spans="1:11">
      <c r="A35" s="52" t="s">
        <v>8</v>
      </c>
      <c r="B35" s="27" t="s">
        <v>21</v>
      </c>
      <c r="C35" s="61" t="s">
        <v>36</v>
      </c>
      <c r="D35" s="61" t="s">
        <v>36</v>
      </c>
      <c r="E35" s="60" t="s">
        <v>47</v>
      </c>
      <c r="F35" s="61">
        <v>75</v>
      </c>
      <c r="G35" s="61">
        <v>0</v>
      </c>
      <c r="H35" s="65"/>
      <c r="I35" s="79">
        <v>16</v>
      </c>
      <c r="J35" s="81">
        <f t="shared" si="4"/>
        <v>1200</v>
      </c>
      <c r="K35" s="75" t="s">
        <v>70</v>
      </c>
    </row>
    <row r="36" s="48" customFormat="1" ht="15.6" spans="1:11">
      <c r="A36" s="52" t="s">
        <v>8</v>
      </c>
      <c r="B36" s="27" t="s">
        <v>21</v>
      </c>
      <c r="C36" s="61" t="s">
        <v>71</v>
      </c>
      <c r="D36" s="27" t="s">
        <v>32</v>
      </c>
      <c r="E36" s="60" t="s">
        <v>47</v>
      </c>
      <c r="F36" s="61">
        <v>1</v>
      </c>
      <c r="G36" s="61">
        <v>0.171</v>
      </c>
      <c r="H36" s="65"/>
      <c r="I36" s="79" t="s">
        <v>33</v>
      </c>
      <c r="J36" s="80">
        <f t="shared" ref="J36:J40" si="5">2040/1000*G36</f>
        <v>0.34884</v>
      </c>
      <c r="K36" s="75"/>
    </row>
    <row r="37" s="48" customFormat="1" ht="15.6" spans="1:11">
      <c r="A37" s="52" t="s">
        <v>8</v>
      </c>
      <c r="B37" s="27" t="s">
        <v>21</v>
      </c>
      <c r="C37" s="64" t="s">
        <v>72</v>
      </c>
      <c r="D37" s="61" t="s">
        <v>35</v>
      </c>
      <c r="E37" s="60" t="s">
        <v>47</v>
      </c>
      <c r="F37" s="61">
        <v>1</v>
      </c>
      <c r="G37" s="61">
        <v>0</v>
      </c>
      <c r="H37" s="65"/>
      <c r="I37" s="79">
        <v>102</v>
      </c>
      <c r="J37" s="80">
        <f t="shared" ref="J37:J43" si="6">I37*F37</f>
        <v>102</v>
      </c>
      <c r="K37" s="75"/>
    </row>
    <row r="38" s="48" customFormat="1" ht="15.6" spans="1:11">
      <c r="A38" s="52" t="s">
        <v>8</v>
      </c>
      <c r="B38" s="27" t="s">
        <v>21</v>
      </c>
      <c r="C38" s="61" t="s">
        <v>34</v>
      </c>
      <c r="D38" s="61" t="s">
        <v>35</v>
      </c>
      <c r="E38" s="60" t="s">
        <v>47</v>
      </c>
      <c r="F38" s="61">
        <v>4</v>
      </c>
      <c r="G38" s="61">
        <v>0</v>
      </c>
      <c r="H38" s="65"/>
      <c r="I38" s="79">
        <v>102</v>
      </c>
      <c r="J38" s="80">
        <f t="shared" si="6"/>
        <v>408</v>
      </c>
      <c r="K38" s="75"/>
    </row>
    <row r="39" s="48" customFormat="1" ht="15.6" spans="1:11">
      <c r="A39" s="52" t="s">
        <v>8</v>
      </c>
      <c r="B39" s="27" t="s">
        <v>21</v>
      </c>
      <c r="C39" s="64" t="s">
        <v>73</v>
      </c>
      <c r="D39" s="27" t="s">
        <v>32</v>
      </c>
      <c r="E39" s="60" t="s">
        <v>74</v>
      </c>
      <c r="F39" s="61">
        <v>2</v>
      </c>
      <c r="G39" s="61">
        <v>53.5</v>
      </c>
      <c r="H39" s="65"/>
      <c r="I39" s="79" t="s">
        <v>33</v>
      </c>
      <c r="J39" s="80">
        <f t="shared" si="5"/>
        <v>109.14</v>
      </c>
      <c r="K39" s="75"/>
    </row>
    <row r="40" s="48" customFormat="1" ht="15.6" spans="1:11">
      <c r="A40" s="52" t="s">
        <v>8</v>
      </c>
      <c r="B40" s="27" t="s">
        <v>21</v>
      </c>
      <c r="C40" s="64" t="s">
        <v>52</v>
      </c>
      <c r="D40" s="27" t="s">
        <v>32</v>
      </c>
      <c r="E40" s="60" t="s">
        <v>74</v>
      </c>
      <c r="F40" s="61">
        <v>11</v>
      </c>
      <c r="G40" s="61">
        <v>154</v>
      </c>
      <c r="H40" s="65"/>
      <c r="I40" s="79" t="s">
        <v>33</v>
      </c>
      <c r="J40" s="80">
        <f t="shared" si="5"/>
        <v>314.16</v>
      </c>
      <c r="K40" s="75"/>
    </row>
    <row r="41" s="48" customFormat="1" ht="15.6" spans="1:11">
      <c r="A41" s="52" t="s">
        <v>8</v>
      </c>
      <c r="B41" s="27" t="s">
        <v>21</v>
      </c>
      <c r="C41" s="64" t="s">
        <v>28</v>
      </c>
      <c r="D41" s="64" t="s">
        <v>28</v>
      </c>
      <c r="E41" s="60" t="s">
        <v>74</v>
      </c>
      <c r="F41" s="61">
        <v>13</v>
      </c>
      <c r="G41" s="61">
        <v>0</v>
      </c>
      <c r="H41" s="65">
        <v>0.162</v>
      </c>
      <c r="I41" s="79" t="s">
        <v>30</v>
      </c>
      <c r="J41" s="76">
        <f>(922*H41+178)*F41</f>
        <v>4255.732</v>
      </c>
      <c r="K41" s="75"/>
    </row>
    <row r="42" s="48" customFormat="1" ht="15.6" spans="1:11">
      <c r="A42" s="52" t="s">
        <v>8</v>
      </c>
      <c r="B42" s="27" t="s">
        <v>21</v>
      </c>
      <c r="C42" s="64" t="s">
        <v>75</v>
      </c>
      <c r="D42" s="64" t="s">
        <v>75</v>
      </c>
      <c r="E42" s="60" t="s">
        <v>76</v>
      </c>
      <c r="F42" s="61">
        <v>4</v>
      </c>
      <c r="G42" s="61">
        <v>0</v>
      </c>
      <c r="H42" s="65"/>
      <c r="I42" s="83">
        <v>396</v>
      </c>
      <c r="J42" s="78">
        <f t="shared" si="6"/>
        <v>1584</v>
      </c>
      <c r="K42" s="75"/>
    </row>
    <row r="43" s="48" customFormat="1" ht="14.4" spans="1:11">
      <c r="A43" s="52" t="s">
        <v>8</v>
      </c>
      <c r="B43" s="27" t="s">
        <v>21</v>
      </c>
      <c r="C43" s="64" t="s">
        <v>27</v>
      </c>
      <c r="D43" s="64" t="s">
        <v>27</v>
      </c>
      <c r="E43" s="60" t="s">
        <v>76</v>
      </c>
      <c r="F43" s="61">
        <v>38</v>
      </c>
      <c r="G43" s="61">
        <v>0</v>
      </c>
      <c r="H43" s="65"/>
      <c r="I43" s="27">
        <v>737</v>
      </c>
      <c r="J43" s="78">
        <f t="shared" si="6"/>
        <v>28006</v>
      </c>
      <c r="K43" s="75"/>
    </row>
    <row r="44" s="48" customFormat="1" ht="15.6" spans="1:11">
      <c r="A44" s="52" t="s">
        <v>8</v>
      </c>
      <c r="B44" s="27" t="s">
        <v>21</v>
      </c>
      <c r="C44" s="64" t="s">
        <v>51</v>
      </c>
      <c r="D44" s="27" t="s">
        <v>32</v>
      </c>
      <c r="E44" s="60" t="s">
        <v>47</v>
      </c>
      <c r="F44" s="61">
        <v>1</v>
      </c>
      <c r="G44" s="61">
        <v>0.282</v>
      </c>
      <c r="H44" s="65"/>
      <c r="I44" s="79" t="s">
        <v>33</v>
      </c>
      <c r="J44" s="80">
        <f t="shared" ref="J44:J46" si="7">2040/1000*G44</f>
        <v>0.57528</v>
      </c>
      <c r="K44" s="75"/>
    </row>
    <row r="45" s="48" customFormat="1" ht="15.6" spans="1:11">
      <c r="A45" s="52" t="s">
        <v>8</v>
      </c>
      <c r="B45" s="27" t="s">
        <v>21</v>
      </c>
      <c r="C45" s="64" t="s">
        <v>77</v>
      </c>
      <c r="D45" s="27" t="s">
        <v>32</v>
      </c>
      <c r="E45" s="60" t="s">
        <v>47</v>
      </c>
      <c r="F45" s="61">
        <v>1</v>
      </c>
      <c r="G45" s="61">
        <v>0.574</v>
      </c>
      <c r="H45" s="65"/>
      <c r="I45" s="79" t="s">
        <v>33</v>
      </c>
      <c r="J45" s="80">
        <f t="shared" si="7"/>
        <v>1.17096</v>
      </c>
      <c r="K45" s="75"/>
    </row>
    <row r="46" s="48" customFormat="1" ht="15.6" spans="1:11">
      <c r="A46" s="66" t="s">
        <v>8</v>
      </c>
      <c r="B46" s="67" t="s">
        <v>21</v>
      </c>
      <c r="C46" s="68" t="s">
        <v>78</v>
      </c>
      <c r="D46" s="27" t="s">
        <v>32</v>
      </c>
      <c r="E46" s="69" t="s">
        <v>47</v>
      </c>
      <c r="F46" s="70">
        <v>2</v>
      </c>
      <c r="G46" s="70">
        <v>2.832</v>
      </c>
      <c r="H46" s="71"/>
      <c r="I46" s="79" t="s">
        <v>33</v>
      </c>
      <c r="J46" s="80">
        <f t="shared" si="7"/>
        <v>5.77728</v>
      </c>
      <c r="K46" s="84"/>
    </row>
    <row r="47" s="48" customFormat="1" ht="15.6" spans="1:11">
      <c r="A47" s="52" t="s">
        <v>8</v>
      </c>
      <c r="B47" s="27" t="s">
        <v>21</v>
      </c>
      <c r="C47" s="64" t="s">
        <v>79</v>
      </c>
      <c r="D47" s="64" t="s">
        <v>80</v>
      </c>
      <c r="E47" s="60" t="s">
        <v>61</v>
      </c>
      <c r="F47" s="61">
        <v>27.5</v>
      </c>
      <c r="G47" s="61">
        <v>27.5</v>
      </c>
      <c r="H47" s="65">
        <v>0.7</v>
      </c>
      <c r="I47" s="79" t="s">
        <v>45</v>
      </c>
      <c r="J47" s="82">
        <f>67710/1000*H47*G47</f>
        <v>1303.4175</v>
      </c>
      <c r="K47" s="75"/>
    </row>
    <row r="48" s="48" customFormat="1" ht="15.6" spans="1:11">
      <c r="A48" s="52" t="s">
        <v>8</v>
      </c>
      <c r="B48" s="27" t="s">
        <v>21</v>
      </c>
      <c r="C48" s="64" t="s">
        <v>81</v>
      </c>
      <c r="D48" s="27" t="s">
        <v>32</v>
      </c>
      <c r="E48" s="60" t="s">
        <v>82</v>
      </c>
      <c r="F48" s="61">
        <v>1</v>
      </c>
      <c r="G48" s="61">
        <v>0.576</v>
      </c>
      <c r="H48" s="65"/>
      <c r="I48" s="79" t="s">
        <v>33</v>
      </c>
      <c r="J48" s="80">
        <f>2040/1000*G48</f>
        <v>1.17504</v>
      </c>
      <c r="K48" s="75"/>
    </row>
    <row r="49" s="5" customFormat="1" ht="14.4" spans="1:11">
      <c r="A49" s="52" t="s">
        <v>9</v>
      </c>
      <c r="B49" s="27" t="s">
        <v>21</v>
      </c>
      <c r="C49" s="72" t="s">
        <v>27</v>
      </c>
      <c r="D49" s="72" t="s">
        <v>27</v>
      </c>
      <c r="E49" s="27" t="s">
        <v>76</v>
      </c>
      <c r="F49" s="27">
        <v>25</v>
      </c>
      <c r="G49" s="52"/>
      <c r="H49" s="73"/>
      <c r="I49" s="27">
        <v>737</v>
      </c>
      <c r="J49" s="78">
        <f>I49*F49</f>
        <v>18425</v>
      </c>
      <c r="K49" s="27" t="s">
        <v>83</v>
      </c>
    </row>
    <row r="50" s="5" customFormat="1" ht="14.4" spans="1:11">
      <c r="A50" s="52" t="s">
        <v>9</v>
      </c>
      <c r="B50" s="27" t="s">
        <v>21</v>
      </c>
      <c r="C50" s="72" t="s">
        <v>75</v>
      </c>
      <c r="D50" s="72" t="s">
        <v>75</v>
      </c>
      <c r="E50" s="27" t="s">
        <v>76</v>
      </c>
      <c r="F50" s="27">
        <v>4</v>
      </c>
      <c r="G50" s="52"/>
      <c r="H50" s="73"/>
      <c r="I50" s="27">
        <v>396</v>
      </c>
      <c r="J50" s="78">
        <f t="shared" ref="J49:J56" si="8">I50*F50</f>
        <v>1584</v>
      </c>
      <c r="K50" s="27" t="s">
        <v>83</v>
      </c>
    </row>
    <row r="51" s="5" customFormat="1" ht="15.6" spans="1:11">
      <c r="A51" s="52" t="s">
        <v>9</v>
      </c>
      <c r="B51" s="27" t="s">
        <v>21</v>
      </c>
      <c r="C51" s="74" t="s">
        <v>28</v>
      </c>
      <c r="D51" s="74" t="s">
        <v>28</v>
      </c>
      <c r="E51" s="27" t="s">
        <v>47</v>
      </c>
      <c r="F51" s="27">
        <v>29</v>
      </c>
      <c r="G51" s="52"/>
      <c r="H51" s="55">
        <v>0</v>
      </c>
      <c r="I51" s="79" t="s">
        <v>30</v>
      </c>
      <c r="J51" s="76">
        <f>(922*H51+178)*F51</f>
        <v>5162</v>
      </c>
      <c r="K51" s="27" t="s">
        <v>84</v>
      </c>
    </row>
    <row r="52" s="5" customFormat="1" ht="15.6" spans="1:11">
      <c r="A52" s="52" t="s">
        <v>9</v>
      </c>
      <c r="B52" s="27" t="s">
        <v>21</v>
      </c>
      <c r="C52" s="72" t="s">
        <v>85</v>
      </c>
      <c r="D52" s="72" t="s">
        <v>35</v>
      </c>
      <c r="E52" s="27" t="s">
        <v>47</v>
      </c>
      <c r="F52" s="27">
        <v>3</v>
      </c>
      <c r="G52" s="52"/>
      <c r="H52" s="55"/>
      <c r="I52" s="79">
        <v>102</v>
      </c>
      <c r="J52" s="80">
        <f t="shared" si="8"/>
        <v>306</v>
      </c>
      <c r="K52" s="27" t="s">
        <v>84</v>
      </c>
    </row>
    <row r="53" s="48" customFormat="1" ht="15.6" spans="1:11">
      <c r="A53" s="52" t="s">
        <v>9</v>
      </c>
      <c r="B53" s="27" t="s">
        <v>21</v>
      </c>
      <c r="C53" s="72" t="s">
        <v>34</v>
      </c>
      <c r="D53" s="72" t="s">
        <v>35</v>
      </c>
      <c r="E53" s="27" t="s">
        <v>86</v>
      </c>
      <c r="F53" s="27">
        <v>12</v>
      </c>
      <c r="G53" s="52"/>
      <c r="H53" s="55"/>
      <c r="I53" s="79">
        <v>102</v>
      </c>
      <c r="J53" s="80">
        <f t="shared" si="8"/>
        <v>1224</v>
      </c>
      <c r="K53" s="27" t="s">
        <v>84</v>
      </c>
    </row>
    <row r="54" s="48" customFormat="1" ht="15.6" spans="1:11">
      <c r="A54" s="52" t="s">
        <v>9</v>
      </c>
      <c r="B54" s="27" t="s">
        <v>21</v>
      </c>
      <c r="C54" s="72" t="s">
        <v>87</v>
      </c>
      <c r="D54" s="72" t="s">
        <v>35</v>
      </c>
      <c r="E54" s="27" t="s">
        <v>47</v>
      </c>
      <c r="F54" s="27">
        <v>2</v>
      </c>
      <c r="G54" s="52"/>
      <c r="H54" s="55"/>
      <c r="I54" s="79">
        <v>102</v>
      </c>
      <c r="J54" s="80">
        <f t="shared" si="8"/>
        <v>204</v>
      </c>
      <c r="K54" s="27" t="s">
        <v>84</v>
      </c>
    </row>
    <row r="55" s="48" customFormat="1" ht="15.6" spans="1:11">
      <c r="A55" s="52" t="s">
        <v>9</v>
      </c>
      <c r="B55" s="27" t="s">
        <v>21</v>
      </c>
      <c r="C55" s="72" t="s">
        <v>36</v>
      </c>
      <c r="D55" s="72" t="s">
        <v>37</v>
      </c>
      <c r="E55" s="27" t="s">
        <v>54</v>
      </c>
      <c r="F55" s="27">
        <v>10</v>
      </c>
      <c r="G55" s="52"/>
      <c r="H55" s="55"/>
      <c r="I55" s="79">
        <v>16</v>
      </c>
      <c r="J55" s="81">
        <f t="shared" si="8"/>
        <v>160</v>
      </c>
      <c r="K55" s="27" t="s">
        <v>84</v>
      </c>
    </row>
    <row r="56" s="48" customFormat="1" ht="15.6" spans="1:11">
      <c r="A56" s="52" t="s">
        <v>9</v>
      </c>
      <c r="B56" s="27" t="s">
        <v>21</v>
      </c>
      <c r="C56" s="72" t="s">
        <v>64</v>
      </c>
      <c r="D56" s="72" t="s">
        <v>64</v>
      </c>
      <c r="E56" s="27" t="s">
        <v>47</v>
      </c>
      <c r="F56" s="27">
        <v>7</v>
      </c>
      <c r="G56" s="52"/>
      <c r="H56" s="55"/>
      <c r="I56" s="79">
        <v>159</v>
      </c>
      <c r="J56" s="80">
        <f t="shared" si="8"/>
        <v>1113</v>
      </c>
      <c r="K56" s="27" t="s">
        <v>84</v>
      </c>
    </row>
    <row r="57" s="48" customFormat="1" ht="14.4" spans="1:11">
      <c r="A57" s="52" t="s">
        <v>9</v>
      </c>
      <c r="B57" s="27" t="s">
        <v>21</v>
      </c>
      <c r="C57" s="72" t="s">
        <v>38</v>
      </c>
      <c r="D57" s="72" t="s">
        <v>39</v>
      </c>
      <c r="E57" s="27" t="s">
        <v>40</v>
      </c>
      <c r="F57" s="27">
        <v>21</v>
      </c>
      <c r="G57" s="52">
        <v>21</v>
      </c>
      <c r="H57" s="55">
        <v>0.5</v>
      </c>
      <c r="I57" s="76" t="s">
        <v>41</v>
      </c>
      <c r="J57" s="82">
        <f>16690/1000*H57*G57</f>
        <v>175.245</v>
      </c>
      <c r="K57" s="27"/>
    </row>
    <row r="58" s="48" customFormat="1" ht="15.6" spans="1:11">
      <c r="A58" s="52" t="s">
        <v>9</v>
      </c>
      <c r="B58" s="27" t="s">
        <v>21</v>
      </c>
      <c r="C58" s="72" t="s">
        <v>58</v>
      </c>
      <c r="D58" s="72" t="s">
        <v>44</v>
      </c>
      <c r="E58" s="27" t="s">
        <v>40</v>
      </c>
      <c r="F58" s="27">
        <v>3</v>
      </c>
      <c r="G58" s="52">
        <v>3</v>
      </c>
      <c r="H58" s="55">
        <v>0.5</v>
      </c>
      <c r="I58" s="79" t="s">
        <v>45</v>
      </c>
      <c r="J58" s="82">
        <f>67710/1000*H58*G58</f>
        <v>101.565</v>
      </c>
      <c r="K58" s="27"/>
    </row>
    <row r="59" s="48" customFormat="1" ht="15.6" spans="1:11">
      <c r="A59" s="52" t="s">
        <v>9</v>
      </c>
      <c r="B59" s="27" t="s">
        <v>21</v>
      </c>
      <c r="C59" s="74" t="s">
        <v>88</v>
      </c>
      <c r="D59" s="74" t="s">
        <v>88</v>
      </c>
      <c r="E59" s="27" t="s">
        <v>47</v>
      </c>
      <c r="F59" s="27">
        <v>1</v>
      </c>
      <c r="G59" s="52">
        <v>25</v>
      </c>
      <c r="H59" s="55"/>
      <c r="I59" s="79" t="s">
        <v>89</v>
      </c>
      <c r="J59" s="80">
        <f>9730/1000*G59</f>
        <v>243.25</v>
      </c>
      <c r="K59" s="27" t="s">
        <v>84</v>
      </c>
    </row>
    <row r="60" s="48" customFormat="1" ht="15.6" spans="1:11">
      <c r="A60" s="52" t="s">
        <v>9</v>
      </c>
      <c r="B60" s="27" t="s">
        <v>21</v>
      </c>
      <c r="C60" s="74" t="s">
        <v>66</v>
      </c>
      <c r="D60" s="74" t="s">
        <v>66</v>
      </c>
      <c r="E60" s="27" t="s">
        <v>47</v>
      </c>
      <c r="F60" s="27">
        <v>1</v>
      </c>
      <c r="G60" s="52">
        <v>15</v>
      </c>
      <c r="H60" s="55">
        <v>0.5</v>
      </c>
      <c r="I60" s="79" t="s">
        <v>67</v>
      </c>
      <c r="J60" s="81">
        <f>(3770*H60+2050)*G60/1000</f>
        <v>59.025</v>
      </c>
      <c r="K60" s="27" t="s">
        <v>84</v>
      </c>
    </row>
    <row r="61" s="48" customFormat="1" ht="15.6" spans="1:11">
      <c r="A61" s="52" t="s">
        <v>9</v>
      </c>
      <c r="B61" s="27" t="s">
        <v>21</v>
      </c>
      <c r="C61" s="72" t="s">
        <v>63</v>
      </c>
      <c r="D61" s="27" t="s">
        <v>32</v>
      </c>
      <c r="E61" s="27" t="s">
        <v>47</v>
      </c>
      <c r="F61" s="27">
        <v>3</v>
      </c>
      <c r="G61" s="75">
        <v>105</v>
      </c>
      <c r="H61" s="55"/>
      <c r="I61" s="79" t="s">
        <v>33</v>
      </c>
      <c r="J61" s="80">
        <f t="shared" ref="J61:J77" si="9">2040/1000*G61</f>
        <v>214.2</v>
      </c>
      <c r="K61" s="27" t="s">
        <v>90</v>
      </c>
    </row>
    <row r="62" s="48" customFormat="1" ht="15.6" spans="1:11">
      <c r="A62" s="52" t="s">
        <v>9</v>
      </c>
      <c r="B62" s="27" t="s">
        <v>21</v>
      </c>
      <c r="C62" s="74" t="s">
        <v>46</v>
      </c>
      <c r="D62" s="27" t="s">
        <v>32</v>
      </c>
      <c r="E62" s="27" t="s">
        <v>47</v>
      </c>
      <c r="F62" s="27">
        <v>2</v>
      </c>
      <c r="G62" s="75">
        <v>40</v>
      </c>
      <c r="H62" s="55"/>
      <c r="I62" s="79" t="s">
        <v>33</v>
      </c>
      <c r="J62" s="80">
        <f t="shared" si="9"/>
        <v>81.6</v>
      </c>
      <c r="K62" s="27" t="s">
        <v>84</v>
      </c>
    </row>
    <row r="63" s="48" customFormat="1" ht="15.6" spans="1:11">
      <c r="A63" s="52" t="s">
        <v>9</v>
      </c>
      <c r="B63" s="27" t="s">
        <v>21</v>
      </c>
      <c r="C63" s="74" t="s">
        <v>48</v>
      </c>
      <c r="D63" s="27" t="s">
        <v>32</v>
      </c>
      <c r="E63" s="27" t="s">
        <v>47</v>
      </c>
      <c r="F63" s="27">
        <v>3</v>
      </c>
      <c r="G63" s="75">
        <v>2</v>
      </c>
      <c r="H63" s="55"/>
      <c r="I63" s="79" t="s">
        <v>33</v>
      </c>
      <c r="J63" s="80">
        <f t="shared" si="9"/>
        <v>4.08</v>
      </c>
      <c r="K63" s="27" t="s">
        <v>91</v>
      </c>
    </row>
    <row r="64" s="48" customFormat="1" ht="15.6" spans="1:11">
      <c r="A64" s="52" t="s">
        <v>9</v>
      </c>
      <c r="B64" s="27" t="s">
        <v>21</v>
      </c>
      <c r="C64" s="74" t="s">
        <v>92</v>
      </c>
      <c r="D64" s="27" t="s">
        <v>32</v>
      </c>
      <c r="E64" s="27" t="s">
        <v>86</v>
      </c>
      <c r="F64" s="27">
        <v>1</v>
      </c>
      <c r="G64" s="75">
        <v>1</v>
      </c>
      <c r="H64" s="55"/>
      <c r="I64" s="79" t="s">
        <v>33</v>
      </c>
      <c r="J64" s="80">
        <f t="shared" si="9"/>
        <v>2.04</v>
      </c>
      <c r="K64" s="27" t="s">
        <v>84</v>
      </c>
    </row>
    <row r="65" s="48" customFormat="1" ht="15.6" spans="1:11">
      <c r="A65" s="52" t="s">
        <v>9</v>
      </c>
      <c r="B65" s="27" t="s">
        <v>21</v>
      </c>
      <c r="C65" s="74" t="s">
        <v>93</v>
      </c>
      <c r="D65" s="27" t="s">
        <v>32</v>
      </c>
      <c r="E65" s="27" t="s">
        <v>47</v>
      </c>
      <c r="F65" s="27">
        <v>1</v>
      </c>
      <c r="G65" s="75">
        <v>1</v>
      </c>
      <c r="H65" s="55"/>
      <c r="I65" s="79" t="s">
        <v>33</v>
      </c>
      <c r="J65" s="80">
        <f t="shared" si="9"/>
        <v>2.04</v>
      </c>
      <c r="K65" s="27" t="s">
        <v>84</v>
      </c>
    </row>
    <row r="66" s="48" customFormat="1" ht="15.6" spans="1:11">
      <c r="A66" s="52" t="s">
        <v>9</v>
      </c>
      <c r="B66" s="27" t="s">
        <v>21</v>
      </c>
      <c r="C66" s="74" t="s">
        <v>49</v>
      </c>
      <c r="D66" s="27" t="s">
        <v>32</v>
      </c>
      <c r="E66" s="27" t="s">
        <v>47</v>
      </c>
      <c r="F66" s="27">
        <v>1</v>
      </c>
      <c r="G66" s="75">
        <v>1</v>
      </c>
      <c r="H66" s="55"/>
      <c r="I66" s="79" t="s">
        <v>33</v>
      </c>
      <c r="J66" s="80">
        <f t="shared" si="9"/>
        <v>2.04</v>
      </c>
      <c r="K66" s="27" t="s">
        <v>84</v>
      </c>
    </row>
    <row r="67" s="48" customFormat="1" ht="15.6" spans="1:11">
      <c r="A67" s="52" t="s">
        <v>9</v>
      </c>
      <c r="B67" s="27" t="s">
        <v>21</v>
      </c>
      <c r="C67" s="74" t="s">
        <v>94</v>
      </c>
      <c r="D67" s="27" t="s">
        <v>32</v>
      </c>
      <c r="E67" s="27" t="s">
        <v>47</v>
      </c>
      <c r="F67" s="27">
        <v>1</v>
      </c>
      <c r="G67" s="75">
        <v>1</v>
      </c>
      <c r="H67" s="55"/>
      <c r="I67" s="79" t="s">
        <v>33</v>
      </c>
      <c r="J67" s="80">
        <f t="shared" si="9"/>
        <v>2.04</v>
      </c>
      <c r="K67" s="27" t="s">
        <v>84</v>
      </c>
    </row>
    <row r="68" s="48" customFormat="1" ht="15.6" spans="1:11">
      <c r="A68" s="52" t="s">
        <v>9</v>
      </c>
      <c r="B68" s="27" t="s">
        <v>21</v>
      </c>
      <c r="C68" s="74" t="s">
        <v>95</v>
      </c>
      <c r="D68" s="27" t="s">
        <v>32</v>
      </c>
      <c r="E68" s="27" t="s">
        <v>47</v>
      </c>
      <c r="F68" s="27">
        <v>1</v>
      </c>
      <c r="G68" s="75">
        <v>60</v>
      </c>
      <c r="H68" s="55"/>
      <c r="I68" s="79" t="s">
        <v>33</v>
      </c>
      <c r="J68" s="80">
        <f t="shared" si="9"/>
        <v>122.4</v>
      </c>
      <c r="K68" s="27" t="s">
        <v>84</v>
      </c>
    </row>
    <row r="69" s="48" customFormat="1" ht="15.6" spans="1:11">
      <c r="A69" s="52" t="s">
        <v>9</v>
      </c>
      <c r="B69" s="27" t="s">
        <v>21</v>
      </c>
      <c r="C69" s="74" t="s">
        <v>51</v>
      </c>
      <c r="D69" s="27" t="s">
        <v>32</v>
      </c>
      <c r="E69" s="27" t="s">
        <v>47</v>
      </c>
      <c r="F69" s="27">
        <v>8</v>
      </c>
      <c r="G69" s="75">
        <v>4</v>
      </c>
      <c r="H69" s="55"/>
      <c r="I69" s="79" t="s">
        <v>33</v>
      </c>
      <c r="J69" s="80">
        <f t="shared" si="9"/>
        <v>8.16</v>
      </c>
      <c r="K69" s="27" t="s">
        <v>84</v>
      </c>
    </row>
    <row r="70" s="48" customFormat="1" ht="15.6" spans="1:11">
      <c r="A70" s="52" t="s">
        <v>9</v>
      </c>
      <c r="B70" s="27" t="s">
        <v>21</v>
      </c>
      <c r="C70" s="74" t="s">
        <v>78</v>
      </c>
      <c r="D70" s="27" t="s">
        <v>32</v>
      </c>
      <c r="E70" s="27" t="s">
        <v>47</v>
      </c>
      <c r="F70" s="27">
        <v>2</v>
      </c>
      <c r="G70" s="75">
        <v>1</v>
      </c>
      <c r="H70" s="55"/>
      <c r="I70" s="79" t="s">
        <v>33</v>
      </c>
      <c r="J70" s="80">
        <f t="shared" si="9"/>
        <v>2.04</v>
      </c>
      <c r="K70" s="27" t="s">
        <v>84</v>
      </c>
    </row>
    <row r="71" s="48" customFormat="1" ht="15.6" spans="1:11">
      <c r="A71" s="52" t="s">
        <v>9</v>
      </c>
      <c r="B71" s="27" t="s">
        <v>21</v>
      </c>
      <c r="C71" s="74" t="s">
        <v>71</v>
      </c>
      <c r="D71" s="27" t="s">
        <v>32</v>
      </c>
      <c r="E71" s="27" t="s">
        <v>47</v>
      </c>
      <c r="F71" s="27">
        <v>3</v>
      </c>
      <c r="G71" s="75">
        <v>6</v>
      </c>
      <c r="H71" s="55"/>
      <c r="I71" s="79" t="s">
        <v>33</v>
      </c>
      <c r="J71" s="80">
        <f t="shared" si="9"/>
        <v>12.24</v>
      </c>
      <c r="K71" s="27" t="s">
        <v>84</v>
      </c>
    </row>
    <row r="72" s="48" customFormat="1" ht="15.6" spans="1:11">
      <c r="A72" s="52" t="s">
        <v>9</v>
      </c>
      <c r="B72" s="27" t="s">
        <v>21</v>
      </c>
      <c r="C72" s="74" t="s">
        <v>52</v>
      </c>
      <c r="D72" s="27" t="s">
        <v>32</v>
      </c>
      <c r="E72" s="27" t="s">
        <v>74</v>
      </c>
      <c r="F72" s="27">
        <v>11</v>
      </c>
      <c r="G72" s="75">
        <v>165</v>
      </c>
      <c r="H72" s="55"/>
      <c r="I72" s="79" t="s">
        <v>33</v>
      </c>
      <c r="J72" s="80">
        <f t="shared" si="9"/>
        <v>336.6</v>
      </c>
      <c r="K72" s="27" t="s">
        <v>84</v>
      </c>
    </row>
    <row r="73" s="48" customFormat="1" ht="15.6" spans="1:11">
      <c r="A73" s="52" t="s">
        <v>9</v>
      </c>
      <c r="B73" s="27" t="s">
        <v>21</v>
      </c>
      <c r="C73" s="74" t="s">
        <v>96</v>
      </c>
      <c r="D73" s="27" t="s">
        <v>32</v>
      </c>
      <c r="E73" s="27" t="s">
        <v>47</v>
      </c>
      <c r="F73" s="27">
        <v>2</v>
      </c>
      <c r="G73" s="75">
        <v>4</v>
      </c>
      <c r="H73" s="55"/>
      <c r="I73" s="79" t="s">
        <v>33</v>
      </c>
      <c r="J73" s="80">
        <f t="shared" si="9"/>
        <v>8.16</v>
      </c>
      <c r="K73" s="27" t="s">
        <v>84</v>
      </c>
    </row>
    <row r="74" s="48" customFormat="1" ht="15.6" spans="1:11">
      <c r="A74" s="52" t="s">
        <v>9</v>
      </c>
      <c r="B74" s="27" t="s">
        <v>21</v>
      </c>
      <c r="C74" s="74" t="s">
        <v>97</v>
      </c>
      <c r="D74" s="27" t="s">
        <v>32</v>
      </c>
      <c r="E74" s="27" t="s">
        <v>47</v>
      </c>
      <c r="F74" s="27">
        <v>2</v>
      </c>
      <c r="G74" s="75">
        <v>1</v>
      </c>
      <c r="H74" s="55"/>
      <c r="I74" s="79" t="s">
        <v>33</v>
      </c>
      <c r="J74" s="80">
        <f t="shared" si="9"/>
        <v>2.04</v>
      </c>
      <c r="K74" s="27" t="s">
        <v>84</v>
      </c>
    </row>
    <row r="75" s="48" customFormat="1" ht="15.6" spans="1:11">
      <c r="A75" s="52" t="s">
        <v>9</v>
      </c>
      <c r="B75" s="27" t="s">
        <v>21</v>
      </c>
      <c r="C75" s="74" t="s">
        <v>98</v>
      </c>
      <c r="D75" s="27" t="s">
        <v>32</v>
      </c>
      <c r="E75" s="27" t="s">
        <v>47</v>
      </c>
      <c r="F75" s="27">
        <v>1</v>
      </c>
      <c r="G75" s="75">
        <v>1</v>
      </c>
      <c r="H75" s="55"/>
      <c r="I75" s="79" t="s">
        <v>33</v>
      </c>
      <c r="J75" s="80">
        <f t="shared" si="9"/>
        <v>2.04</v>
      </c>
      <c r="K75" s="27" t="s">
        <v>99</v>
      </c>
    </row>
    <row r="76" s="48" customFormat="1" ht="15.6" spans="1:11">
      <c r="A76" s="52" t="s">
        <v>9</v>
      </c>
      <c r="B76" s="27" t="s">
        <v>21</v>
      </c>
      <c r="C76" s="74" t="s">
        <v>100</v>
      </c>
      <c r="D76" s="27" t="s">
        <v>32</v>
      </c>
      <c r="E76" s="27" t="s">
        <v>54</v>
      </c>
      <c r="F76" s="27">
        <v>1</v>
      </c>
      <c r="G76" s="75">
        <v>10</v>
      </c>
      <c r="H76" s="55"/>
      <c r="I76" s="79" t="s">
        <v>33</v>
      </c>
      <c r="J76" s="80">
        <f t="shared" si="9"/>
        <v>20.4</v>
      </c>
      <c r="K76" s="27" t="s">
        <v>84</v>
      </c>
    </row>
    <row r="77" s="48" customFormat="1" ht="15.6" spans="1:11">
      <c r="A77" s="52" t="s">
        <v>9</v>
      </c>
      <c r="B77" s="27" t="s">
        <v>21</v>
      </c>
      <c r="C77" s="74" t="s">
        <v>60</v>
      </c>
      <c r="D77" s="27" t="s">
        <v>32</v>
      </c>
      <c r="E77" s="27" t="s">
        <v>47</v>
      </c>
      <c r="F77" s="27">
        <v>1</v>
      </c>
      <c r="G77" s="75">
        <v>60</v>
      </c>
      <c r="H77" s="55"/>
      <c r="I77" s="79" t="s">
        <v>33</v>
      </c>
      <c r="J77" s="80">
        <f t="shared" si="9"/>
        <v>122.4</v>
      </c>
      <c r="K77" s="27" t="s">
        <v>84</v>
      </c>
    </row>
  </sheetData>
  <autoFilter xmlns:etc="http://www.wps.cn/officeDocument/2017/etCustomData" ref="A1:L77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8"/>
  <sheetViews>
    <sheetView topLeftCell="A79" workbookViewId="0">
      <selection activeCell="E98" sqref="E98:F98"/>
    </sheetView>
  </sheetViews>
  <sheetFormatPr defaultColWidth="9" defaultRowHeight="14.4"/>
  <cols>
    <col min="1" max="1" width="17.1296296296296" style="25" customWidth="1"/>
    <col min="2" max="2" width="13.75" style="25" customWidth="1"/>
    <col min="3" max="3" width="15.6296296296296" style="25" customWidth="1"/>
    <col min="4" max="4" width="9" style="25" customWidth="1"/>
    <col min="5" max="5" width="15.1296296296296" style="25" customWidth="1"/>
    <col min="6" max="6" width="15.3796296296296" style="25" customWidth="1"/>
    <col min="7" max="7" width="14.6296296296296" style="25" customWidth="1"/>
    <col min="8" max="8" width="5.75" style="25" customWidth="1"/>
    <col min="9" max="9" width="6.37962962962963" style="25" customWidth="1"/>
    <col min="10" max="10" width="22.3796296296296" style="25" customWidth="1"/>
    <col min="11" max="11" width="14.3796296296296" style="25" customWidth="1"/>
    <col min="12" max="12" width="24.25" style="25" customWidth="1"/>
    <col min="13" max="13" width="22" style="25" customWidth="1"/>
    <col min="14" max="14" width="16" style="25" customWidth="1"/>
    <col min="15" max="15" width="43.25" style="25" customWidth="1"/>
    <col min="16" max="16384" width="9" style="25"/>
  </cols>
  <sheetData>
    <row r="1" s="34" customFormat="1" ht="55.5" customHeight="1" spans="1:17">
      <c r="A1" s="3" t="s">
        <v>101</v>
      </c>
      <c r="B1" s="2" t="s">
        <v>102</v>
      </c>
      <c r="C1" s="3" t="s">
        <v>103</v>
      </c>
      <c r="D1" s="3" t="s">
        <v>104</v>
      </c>
      <c r="E1" s="3" t="s">
        <v>105</v>
      </c>
      <c r="F1" s="4" t="s">
        <v>106</v>
      </c>
      <c r="G1" s="4" t="s">
        <v>107</v>
      </c>
      <c r="H1" s="4" t="s">
        <v>108</v>
      </c>
      <c r="I1" s="4" t="s">
        <v>109</v>
      </c>
      <c r="J1" s="4" t="s">
        <v>110</v>
      </c>
      <c r="K1" s="4" t="s">
        <v>111</v>
      </c>
      <c r="L1" s="4" t="s">
        <v>112</v>
      </c>
      <c r="M1" s="4" t="s">
        <v>113</v>
      </c>
      <c r="N1" s="4" t="s">
        <v>114</v>
      </c>
      <c r="P1" s="25"/>
      <c r="Q1" s="25"/>
    </row>
    <row r="2" s="35" customFormat="1" ht="15.6" spans="1:17">
      <c r="A2" s="37" t="s">
        <v>115</v>
      </c>
      <c r="B2" s="37" t="s">
        <v>116</v>
      </c>
      <c r="C2" s="38" t="s">
        <v>34</v>
      </c>
      <c r="D2" s="37" t="s">
        <v>117</v>
      </c>
      <c r="E2" s="37">
        <v>3889.11</v>
      </c>
      <c r="F2" s="37">
        <v>116.67</v>
      </c>
      <c r="G2" s="37">
        <v>1</v>
      </c>
      <c r="H2" s="37" t="s">
        <v>47</v>
      </c>
      <c r="I2" s="37"/>
      <c r="J2" s="37" t="s">
        <v>118</v>
      </c>
      <c r="K2" s="37"/>
      <c r="L2" s="37" t="s">
        <v>119</v>
      </c>
      <c r="M2" s="37" t="s">
        <v>120</v>
      </c>
      <c r="N2" s="37"/>
      <c r="P2" s="25"/>
      <c r="Q2" s="25"/>
    </row>
    <row r="3" s="35" customFormat="1" ht="15.6" spans="1:17">
      <c r="A3" s="37" t="s">
        <v>115</v>
      </c>
      <c r="B3" s="37" t="s">
        <v>121</v>
      </c>
      <c r="C3" s="38" t="s">
        <v>34</v>
      </c>
      <c r="D3" s="37" t="s">
        <v>117</v>
      </c>
      <c r="E3" s="37">
        <v>906.8</v>
      </c>
      <c r="F3" s="37">
        <v>27.2</v>
      </c>
      <c r="G3" s="37">
        <v>1</v>
      </c>
      <c r="H3" s="37" t="s">
        <v>47</v>
      </c>
      <c r="I3" s="37"/>
      <c r="J3" s="37" t="s">
        <v>118</v>
      </c>
      <c r="K3" s="37"/>
      <c r="L3" s="37" t="s">
        <v>122</v>
      </c>
      <c r="M3" s="37" t="s">
        <v>123</v>
      </c>
      <c r="N3" s="37"/>
      <c r="P3" s="25"/>
      <c r="Q3" s="25"/>
    </row>
    <row r="4" s="35" customFormat="1" ht="15.6" spans="1:17">
      <c r="A4" s="37" t="s">
        <v>115</v>
      </c>
      <c r="B4" s="37" t="s">
        <v>124</v>
      </c>
      <c r="C4" s="38" t="s">
        <v>34</v>
      </c>
      <c r="D4" s="37" t="s">
        <v>117</v>
      </c>
      <c r="E4" s="37">
        <v>1755.62</v>
      </c>
      <c r="F4" s="37">
        <v>52.67</v>
      </c>
      <c r="G4" s="37">
        <v>1</v>
      </c>
      <c r="H4" s="37" t="s">
        <v>47</v>
      </c>
      <c r="I4" s="37"/>
      <c r="J4" s="37" t="s">
        <v>118</v>
      </c>
      <c r="K4" s="37"/>
      <c r="L4" s="37" t="s">
        <v>125</v>
      </c>
      <c r="M4" s="37" t="s">
        <v>126</v>
      </c>
      <c r="N4" s="37"/>
      <c r="P4" s="25"/>
      <c r="Q4" s="25"/>
    </row>
    <row r="5" s="35" customFormat="1" ht="15.6" spans="1:17">
      <c r="A5" s="37" t="s">
        <v>115</v>
      </c>
      <c r="B5" s="37" t="s">
        <v>127</v>
      </c>
      <c r="C5" s="38" t="s">
        <v>34</v>
      </c>
      <c r="D5" s="37" t="s">
        <v>117</v>
      </c>
      <c r="E5" s="37">
        <v>1139.35</v>
      </c>
      <c r="F5" s="37">
        <v>34.18</v>
      </c>
      <c r="G5" s="37">
        <v>1</v>
      </c>
      <c r="H5" s="37" t="s">
        <v>47</v>
      </c>
      <c r="I5" s="37"/>
      <c r="J5" s="37" t="s">
        <v>128</v>
      </c>
      <c r="K5" s="37"/>
      <c r="L5" s="37" t="s">
        <v>129</v>
      </c>
      <c r="M5" s="37" t="s">
        <v>130</v>
      </c>
      <c r="N5" s="37"/>
      <c r="P5" s="25"/>
      <c r="Q5" s="25"/>
    </row>
    <row r="6" s="35" customFormat="1" ht="15.6" spans="1:17">
      <c r="A6" s="37" t="s">
        <v>115</v>
      </c>
      <c r="B6" s="37" t="s">
        <v>131</v>
      </c>
      <c r="C6" s="38" t="s">
        <v>34</v>
      </c>
      <c r="D6" s="37" t="s">
        <v>117</v>
      </c>
      <c r="E6" s="37">
        <v>633.25</v>
      </c>
      <c r="F6" s="37">
        <v>19</v>
      </c>
      <c r="G6" s="37">
        <v>1</v>
      </c>
      <c r="H6" s="37" t="s">
        <v>47</v>
      </c>
      <c r="I6" s="37"/>
      <c r="J6" s="37" t="s">
        <v>128</v>
      </c>
      <c r="K6" s="37"/>
      <c r="L6" s="37" t="s">
        <v>132</v>
      </c>
      <c r="M6" s="37" t="s">
        <v>133</v>
      </c>
      <c r="N6" s="37"/>
      <c r="P6" s="25"/>
      <c r="Q6" s="25"/>
    </row>
    <row r="7" s="35" customFormat="1" ht="15.6" spans="1:17">
      <c r="A7" s="37" t="s">
        <v>115</v>
      </c>
      <c r="B7" s="37" t="s">
        <v>134</v>
      </c>
      <c r="C7" s="38" t="s">
        <v>34</v>
      </c>
      <c r="D7" s="37" t="s">
        <v>117</v>
      </c>
      <c r="E7" s="37">
        <v>2121.28</v>
      </c>
      <c r="F7" s="37">
        <v>63.64</v>
      </c>
      <c r="G7" s="37">
        <v>1</v>
      </c>
      <c r="H7" s="37" t="s">
        <v>47</v>
      </c>
      <c r="I7" s="37"/>
      <c r="J7" s="37" t="s">
        <v>135</v>
      </c>
      <c r="K7" s="37"/>
      <c r="L7" s="37" t="s">
        <v>136</v>
      </c>
      <c r="M7" s="37" t="s">
        <v>137</v>
      </c>
      <c r="N7" s="37"/>
      <c r="P7" s="25"/>
      <c r="Q7" s="25"/>
    </row>
    <row r="8" s="35" customFormat="1" ht="15.6" spans="1:17">
      <c r="A8" s="37" t="s">
        <v>115</v>
      </c>
      <c r="B8" s="37" t="s">
        <v>138</v>
      </c>
      <c r="C8" s="38" t="s">
        <v>34</v>
      </c>
      <c r="D8" s="37" t="s">
        <v>117</v>
      </c>
      <c r="E8" s="37">
        <v>846.63</v>
      </c>
      <c r="F8" s="37">
        <v>25.4</v>
      </c>
      <c r="G8" s="37">
        <v>1</v>
      </c>
      <c r="H8" s="37" t="s">
        <v>47</v>
      </c>
      <c r="I8" s="37"/>
      <c r="J8" s="37" t="s">
        <v>139</v>
      </c>
      <c r="K8" s="37"/>
      <c r="L8" s="37" t="s">
        <v>140</v>
      </c>
      <c r="M8" s="37" t="s">
        <v>141</v>
      </c>
      <c r="N8" s="37"/>
      <c r="P8" s="25"/>
      <c r="Q8" s="25"/>
    </row>
    <row r="9" s="35" customFormat="1" ht="15.6" spans="1:17">
      <c r="A9" s="37" t="s">
        <v>115</v>
      </c>
      <c r="B9" s="37" t="s">
        <v>142</v>
      </c>
      <c r="C9" s="38" t="s">
        <v>34</v>
      </c>
      <c r="D9" s="37" t="s">
        <v>117</v>
      </c>
      <c r="E9" s="37">
        <v>7233.91</v>
      </c>
      <c r="F9" s="37">
        <v>217.02</v>
      </c>
      <c r="G9" s="37">
        <v>1</v>
      </c>
      <c r="H9" s="37" t="s">
        <v>47</v>
      </c>
      <c r="I9" s="37"/>
      <c r="J9" s="37" t="s">
        <v>143</v>
      </c>
      <c r="K9" s="37"/>
      <c r="L9" s="37" t="s">
        <v>144</v>
      </c>
      <c r="M9" s="37" t="s">
        <v>145</v>
      </c>
      <c r="N9" s="37"/>
      <c r="P9" s="25"/>
      <c r="Q9" s="25"/>
    </row>
    <row r="10" s="35" customFormat="1" ht="15.6" spans="1:17">
      <c r="A10" s="37" t="s">
        <v>115</v>
      </c>
      <c r="B10" s="37" t="s">
        <v>146</v>
      </c>
      <c r="C10" s="38" t="s">
        <v>34</v>
      </c>
      <c r="D10" s="37" t="s">
        <v>117</v>
      </c>
      <c r="E10" s="37">
        <v>2462.25</v>
      </c>
      <c r="F10" s="37">
        <v>73.87</v>
      </c>
      <c r="G10" s="37">
        <v>1</v>
      </c>
      <c r="H10" s="37" t="s">
        <v>47</v>
      </c>
      <c r="I10" s="37"/>
      <c r="J10" s="37" t="s">
        <v>147</v>
      </c>
      <c r="K10" s="37"/>
      <c r="L10" s="37" t="s">
        <v>148</v>
      </c>
      <c r="M10" s="37" t="s">
        <v>149</v>
      </c>
      <c r="N10" s="37"/>
      <c r="P10" s="25"/>
      <c r="Q10" s="25"/>
    </row>
    <row r="11" s="35" customFormat="1" ht="15.6" spans="1:17">
      <c r="A11" s="37" t="s">
        <v>150</v>
      </c>
      <c r="B11" s="37" t="s">
        <v>151</v>
      </c>
      <c r="C11" s="38" t="s">
        <v>38</v>
      </c>
      <c r="D11" s="37" t="s">
        <v>152</v>
      </c>
      <c r="E11" s="37">
        <v>11550.27</v>
      </c>
      <c r="F11" s="37">
        <v>5094.09</v>
      </c>
      <c r="G11" s="37">
        <v>119</v>
      </c>
      <c r="H11" s="37" t="s">
        <v>40</v>
      </c>
      <c r="I11" s="37"/>
      <c r="J11" s="37" t="s">
        <v>153</v>
      </c>
      <c r="K11" s="37"/>
      <c r="L11" s="37" t="s">
        <v>154</v>
      </c>
      <c r="M11" s="37" t="s">
        <v>155</v>
      </c>
      <c r="N11" s="37"/>
      <c r="P11" s="25"/>
      <c r="Q11" s="25"/>
    </row>
    <row r="12" s="35" customFormat="1" ht="15.6" spans="1:17">
      <c r="A12" s="37" t="s">
        <v>156</v>
      </c>
      <c r="B12" s="37" t="s">
        <v>157</v>
      </c>
      <c r="C12" s="38" t="s">
        <v>38</v>
      </c>
      <c r="D12" s="37" t="s">
        <v>152</v>
      </c>
      <c r="E12" s="37">
        <v>23795.49</v>
      </c>
      <c r="F12" s="37">
        <v>2338.62</v>
      </c>
      <c r="G12" s="37">
        <v>120</v>
      </c>
      <c r="H12" s="37" t="s">
        <v>40</v>
      </c>
      <c r="I12" s="37"/>
      <c r="J12" s="37" t="s">
        <v>153</v>
      </c>
      <c r="K12" s="37"/>
      <c r="L12" s="37" t="s">
        <v>158</v>
      </c>
      <c r="M12" s="37" t="s">
        <v>159</v>
      </c>
      <c r="N12" s="37"/>
      <c r="P12" s="25"/>
      <c r="Q12" s="25"/>
    </row>
    <row r="13" s="35" customFormat="1" ht="15.6" spans="1:17">
      <c r="A13" s="37" t="s">
        <v>150</v>
      </c>
      <c r="B13" s="37" t="s">
        <v>160</v>
      </c>
      <c r="C13" s="38" t="s">
        <v>38</v>
      </c>
      <c r="D13" s="37" t="s">
        <v>152</v>
      </c>
      <c r="E13" s="37">
        <v>11941.53</v>
      </c>
      <c r="F13" s="37">
        <v>5267.4</v>
      </c>
      <c r="G13" s="37">
        <v>150</v>
      </c>
      <c r="H13" s="37" t="s">
        <v>40</v>
      </c>
      <c r="I13" s="37"/>
      <c r="J13" s="37" t="s">
        <v>153</v>
      </c>
      <c r="K13" s="37"/>
      <c r="L13" s="37" t="s">
        <v>161</v>
      </c>
      <c r="M13" s="37" t="s">
        <v>162</v>
      </c>
      <c r="N13" s="37"/>
      <c r="P13" s="25"/>
      <c r="Q13" s="25"/>
    </row>
    <row r="14" s="35" customFormat="1" ht="15.6" spans="1:17">
      <c r="A14" s="37" t="s">
        <v>150</v>
      </c>
      <c r="B14" s="37" t="s">
        <v>163</v>
      </c>
      <c r="C14" s="38" t="s">
        <v>38</v>
      </c>
      <c r="D14" s="37" t="s">
        <v>152</v>
      </c>
      <c r="E14" s="37">
        <v>2283.76</v>
      </c>
      <c r="F14" s="37">
        <v>1103.11</v>
      </c>
      <c r="G14" s="37">
        <v>20</v>
      </c>
      <c r="H14" s="37" t="s">
        <v>40</v>
      </c>
      <c r="I14" s="37"/>
      <c r="J14" s="37" t="s">
        <v>153</v>
      </c>
      <c r="K14" s="37"/>
      <c r="L14" s="37" t="s">
        <v>164</v>
      </c>
      <c r="M14" s="37" t="s">
        <v>165</v>
      </c>
      <c r="N14" s="37"/>
      <c r="P14" s="25"/>
      <c r="Q14" s="25"/>
    </row>
    <row r="15" s="35" customFormat="1" ht="15.6" spans="1:17">
      <c r="A15" s="37" t="s">
        <v>150</v>
      </c>
      <c r="B15" s="37" t="s">
        <v>166</v>
      </c>
      <c r="C15" s="38" t="s">
        <v>38</v>
      </c>
      <c r="D15" s="37" t="s">
        <v>152</v>
      </c>
      <c r="E15" s="37">
        <v>17132.88</v>
      </c>
      <c r="F15" s="37">
        <v>1570.52</v>
      </c>
      <c r="G15" s="37">
        <v>281</v>
      </c>
      <c r="H15" s="37" t="s">
        <v>40</v>
      </c>
      <c r="I15" s="37"/>
      <c r="J15" s="37" t="s">
        <v>153</v>
      </c>
      <c r="K15" s="37"/>
      <c r="L15" s="37" t="s">
        <v>167</v>
      </c>
      <c r="M15" s="37" t="s">
        <v>168</v>
      </c>
      <c r="N15" s="37"/>
      <c r="P15" s="25"/>
      <c r="Q15" s="25"/>
    </row>
    <row r="16" s="35" customFormat="1" ht="15.6" spans="1:17">
      <c r="A16" s="37" t="s">
        <v>156</v>
      </c>
      <c r="B16" s="37" t="s">
        <v>169</v>
      </c>
      <c r="C16" s="38" t="s">
        <v>38</v>
      </c>
      <c r="D16" s="37" t="s">
        <v>152</v>
      </c>
      <c r="E16" s="37">
        <v>59227.32</v>
      </c>
      <c r="F16" s="37">
        <v>3214.59</v>
      </c>
      <c r="G16" s="37">
        <v>599</v>
      </c>
      <c r="H16" s="37" t="s">
        <v>40</v>
      </c>
      <c r="I16" s="37"/>
      <c r="J16" s="37" t="s">
        <v>153</v>
      </c>
      <c r="K16" s="37"/>
      <c r="L16" s="37" t="s">
        <v>170</v>
      </c>
      <c r="M16" s="37" t="s">
        <v>171</v>
      </c>
      <c r="N16" s="37"/>
      <c r="P16" s="25"/>
      <c r="Q16" s="25"/>
    </row>
    <row r="17" s="25" customFormat="1" ht="15.6" spans="1:15">
      <c r="A17" s="37" t="s">
        <v>150</v>
      </c>
      <c r="B17" s="37" t="s">
        <v>172</v>
      </c>
      <c r="C17" s="38" t="s">
        <v>38</v>
      </c>
      <c r="D17" s="37" t="s">
        <v>152</v>
      </c>
      <c r="E17" s="37">
        <v>9291.48</v>
      </c>
      <c r="F17" s="37">
        <v>5416.25</v>
      </c>
      <c r="G17" s="37">
        <v>25</v>
      </c>
      <c r="H17" s="37" t="s">
        <v>40</v>
      </c>
      <c r="I17" s="37"/>
      <c r="J17" s="37" t="s">
        <v>153</v>
      </c>
      <c r="K17" s="37"/>
      <c r="L17" s="37" t="s">
        <v>173</v>
      </c>
      <c r="M17" s="37" t="s">
        <v>174</v>
      </c>
      <c r="N17" s="37"/>
      <c r="O17" s="35"/>
    </row>
    <row r="18" s="25" customFormat="1" ht="15.6" spans="1:15">
      <c r="A18" s="37" t="s">
        <v>156</v>
      </c>
      <c r="B18" s="37" t="s">
        <v>175</v>
      </c>
      <c r="C18" s="38" t="s">
        <v>38</v>
      </c>
      <c r="D18" s="37" t="s">
        <v>152</v>
      </c>
      <c r="E18" s="37">
        <v>3413.2</v>
      </c>
      <c r="F18" s="37">
        <v>284.45</v>
      </c>
      <c r="G18" s="37">
        <v>40</v>
      </c>
      <c r="H18" s="37" t="s">
        <v>40</v>
      </c>
      <c r="I18" s="37"/>
      <c r="J18" s="37" t="s">
        <v>153</v>
      </c>
      <c r="K18" s="37"/>
      <c r="L18" s="37" t="s">
        <v>176</v>
      </c>
      <c r="M18" s="37" t="s">
        <v>177</v>
      </c>
      <c r="N18" s="37"/>
      <c r="O18" s="35"/>
    </row>
    <row r="19" s="25" customFormat="1" ht="15.6" spans="1:15">
      <c r="A19" s="37" t="s">
        <v>150</v>
      </c>
      <c r="B19" s="37" t="s">
        <v>178</v>
      </c>
      <c r="C19" s="38" t="s">
        <v>38</v>
      </c>
      <c r="D19" s="37" t="s">
        <v>152</v>
      </c>
      <c r="E19" s="37">
        <v>10581.36</v>
      </c>
      <c r="F19" s="37">
        <v>6280.36</v>
      </c>
      <c r="G19" s="37">
        <v>48</v>
      </c>
      <c r="H19" s="37" t="s">
        <v>40</v>
      </c>
      <c r="I19" s="37"/>
      <c r="J19" s="37" t="s">
        <v>153</v>
      </c>
      <c r="K19" s="37"/>
      <c r="L19" s="37" t="s">
        <v>179</v>
      </c>
      <c r="M19" s="37" t="s">
        <v>180</v>
      </c>
      <c r="N19" s="37"/>
      <c r="O19" s="35"/>
    </row>
    <row r="20" s="25" customFormat="1" ht="15.6" spans="1:15">
      <c r="A20" s="37" t="s">
        <v>115</v>
      </c>
      <c r="B20" s="37" t="s">
        <v>181</v>
      </c>
      <c r="C20" s="38" t="s">
        <v>34</v>
      </c>
      <c r="D20" s="37" t="s">
        <v>117</v>
      </c>
      <c r="E20" s="37">
        <v>7478.2</v>
      </c>
      <c r="F20" s="37">
        <v>224.35</v>
      </c>
      <c r="G20" s="37">
        <v>1</v>
      </c>
      <c r="H20" s="37" t="s">
        <v>47</v>
      </c>
      <c r="I20" s="37"/>
      <c r="J20" s="37" t="s">
        <v>118</v>
      </c>
      <c r="K20" s="37"/>
      <c r="L20" s="37" t="s">
        <v>182</v>
      </c>
      <c r="M20" s="37" t="s">
        <v>183</v>
      </c>
      <c r="N20" s="37"/>
      <c r="O20" s="35"/>
    </row>
    <row r="21" s="25" customFormat="1" ht="15.6" spans="1:15">
      <c r="A21" s="37" t="s">
        <v>115</v>
      </c>
      <c r="B21" s="37" t="s">
        <v>184</v>
      </c>
      <c r="C21" s="38" t="s">
        <v>34</v>
      </c>
      <c r="D21" s="37" t="s">
        <v>117</v>
      </c>
      <c r="E21" s="37">
        <v>7478.2</v>
      </c>
      <c r="F21" s="37">
        <v>224.35</v>
      </c>
      <c r="G21" s="37">
        <v>1</v>
      </c>
      <c r="H21" s="37" t="s">
        <v>47</v>
      </c>
      <c r="I21" s="37"/>
      <c r="J21" s="37" t="s">
        <v>143</v>
      </c>
      <c r="K21" s="37"/>
      <c r="L21" s="37" t="s">
        <v>185</v>
      </c>
      <c r="M21" s="37" t="s">
        <v>186</v>
      </c>
      <c r="N21" s="37"/>
      <c r="O21" s="35"/>
    </row>
    <row r="22" s="25" customFormat="1" ht="15.6" spans="1:15">
      <c r="A22" s="37" t="s">
        <v>115</v>
      </c>
      <c r="B22" s="37" t="s">
        <v>187</v>
      </c>
      <c r="C22" s="38" t="s">
        <v>36</v>
      </c>
      <c r="D22" s="37" t="s">
        <v>188</v>
      </c>
      <c r="E22" s="37">
        <v>3795.29</v>
      </c>
      <c r="F22" s="37">
        <v>113.86</v>
      </c>
      <c r="G22" s="37">
        <v>1</v>
      </c>
      <c r="H22" s="37" t="s">
        <v>54</v>
      </c>
      <c r="I22" s="37"/>
      <c r="J22" s="37" t="s">
        <v>189</v>
      </c>
      <c r="K22" s="37"/>
      <c r="L22" s="37" t="s">
        <v>185</v>
      </c>
      <c r="M22" s="37" t="s">
        <v>186</v>
      </c>
      <c r="N22" s="37"/>
      <c r="O22" s="35"/>
    </row>
    <row r="23" s="25" customFormat="1" ht="15.6" spans="1:15">
      <c r="A23" s="37" t="s">
        <v>150</v>
      </c>
      <c r="B23" s="37" t="s">
        <v>190</v>
      </c>
      <c r="C23" s="38" t="s">
        <v>52</v>
      </c>
      <c r="D23" s="37" t="s">
        <v>191</v>
      </c>
      <c r="E23" s="37">
        <v>7318.97</v>
      </c>
      <c r="F23" s="37">
        <v>219.57</v>
      </c>
      <c r="G23" s="37">
        <v>1</v>
      </c>
      <c r="H23" s="37" t="s">
        <v>74</v>
      </c>
      <c r="I23" s="37"/>
      <c r="J23" s="38" t="s">
        <v>52</v>
      </c>
      <c r="K23" s="37"/>
      <c r="L23" s="37" t="s">
        <v>192</v>
      </c>
      <c r="M23" s="37" t="s">
        <v>193</v>
      </c>
      <c r="N23" s="37"/>
      <c r="O23" s="35"/>
    </row>
    <row r="24" s="25" customFormat="1" ht="15.6" spans="1:15">
      <c r="A24" s="37" t="s">
        <v>156</v>
      </c>
      <c r="B24" s="37" t="s">
        <v>194</v>
      </c>
      <c r="C24" s="38" t="s">
        <v>46</v>
      </c>
      <c r="D24" s="37" t="s">
        <v>195</v>
      </c>
      <c r="E24" s="37">
        <v>5642.9</v>
      </c>
      <c r="F24" s="37">
        <v>169.29</v>
      </c>
      <c r="G24" s="37">
        <v>1</v>
      </c>
      <c r="H24" s="37" t="s">
        <v>74</v>
      </c>
      <c r="I24" s="37"/>
      <c r="J24" s="37" t="s">
        <v>196</v>
      </c>
      <c r="K24" s="37"/>
      <c r="L24" s="37" t="s">
        <v>197</v>
      </c>
      <c r="M24" s="37" t="s">
        <v>198</v>
      </c>
      <c r="N24" s="37"/>
      <c r="O24" s="35"/>
    </row>
    <row r="25" s="25" customFormat="1" ht="15.6" spans="1:15">
      <c r="A25" s="37" t="s">
        <v>156</v>
      </c>
      <c r="B25" s="37" t="s">
        <v>199</v>
      </c>
      <c r="C25" s="38" t="s">
        <v>52</v>
      </c>
      <c r="D25" s="37" t="s">
        <v>191</v>
      </c>
      <c r="E25" s="37">
        <v>26283.72</v>
      </c>
      <c r="F25" s="37">
        <v>788.51</v>
      </c>
      <c r="G25" s="37">
        <v>1</v>
      </c>
      <c r="H25" s="37" t="s">
        <v>74</v>
      </c>
      <c r="I25" s="37"/>
      <c r="J25" s="37" t="s">
        <v>200</v>
      </c>
      <c r="K25" s="37"/>
      <c r="L25" s="37" t="s">
        <v>201</v>
      </c>
      <c r="M25" s="37" t="s">
        <v>202</v>
      </c>
      <c r="N25" s="37"/>
      <c r="O25" s="35"/>
    </row>
    <row r="26" s="25" customFormat="1" ht="15.6" spans="1:15">
      <c r="A26" s="37" t="s">
        <v>156</v>
      </c>
      <c r="B26" s="37" t="s">
        <v>203</v>
      </c>
      <c r="C26" s="38" t="s">
        <v>52</v>
      </c>
      <c r="D26" s="37" t="s">
        <v>191</v>
      </c>
      <c r="E26" s="37">
        <v>5773.55</v>
      </c>
      <c r="F26" s="37">
        <v>173.21</v>
      </c>
      <c r="G26" s="37">
        <v>1</v>
      </c>
      <c r="H26" s="37" t="s">
        <v>74</v>
      </c>
      <c r="I26" s="37"/>
      <c r="J26" s="37" t="s">
        <v>204</v>
      </c>
      <c r="K26" s="37"/>
      <c r="L26" s="37" t="s">
        <v>205</v>
      </c>
      <c r="M26" s="37" t="s">
        <v>206</v>
      </c>
      <c r="N26" s="37"/>
      <c r="O26" s="35"/>
    </row>
    <row r="27" s="25" customFormat="1" ht="15.6" spans="1:15">
      <c r="A27" s="37" t="s">
        <v>156</v>
      </c>
      <c r="B27" s="37" t="s">
        <v>207</v>
      </c>
      <c r="C27" s="38" t="s">
        <v>28</v>
      </c>
      <c r="D27" s="37" t="s">
        <v>208</v>
      </c>
      <c r="E27" s="37">
        <v>4443.77</v>
      </c>
      <c r="F27" s="37">
        <v>133.31</v>
      </c>
      <c r="G27" s="37">
        <v>1</v>
      </c>
      <c r="H27" s="37" t="s">
        <v>47</v>
      </c>
      <c r="I27" s="37"/>
      <c r="J27" s="37" t="s">
        <v>209</v>
      </c>
      <c r="K27" s="37"/>
      <c r="L27" s="37" t="s">
        <v>210</v>
      </c>
      <c r="M27" s="37" t="s">
        <v>211</v>
      </c>
      <c r="N27" s="37"/>
      <c r="O27" s="35"/>
    </row>
    <row r="28" s="25" customFormat="1" ht="15.6" spans="1:15">
      <c r="A28" s="37" t="s">
        <v>156</v>
      </c>
      <c r="B28" s="37" t="s">
        <v>212</v>
      </c>
      <c r="C28" s="38" t="s">
        <v>28</v>
      </c>
      <c r="D28" s="37" t="s">
        <v>208</v>
      </c>
      <c r="E28" s="37">
        <v>9748.19</v>
      </c>
      <c r="F28" s="37">
        <v>3313.02</v>
      </c>
      <c r="G28" s="37">
        <v>1</v>
      </c>
      <c r="H28" s="37" t="s">
        <v>47</v>
      </c>
      <c r="I28" s="37"/>
      <c r="J28" s="37" t="s">
        <v>209</v>
      </c>
      <c r="K28" s="37"/>
      <c r="L28" s="37" t="s">
        <v>213</v>
      </c>
      <c r="M28" s="37" t="s">
        <v>214</v>
      </c>
      <c r="N28" s="37"/>
      <c r="O28" s="35"/>
    </row>
    <row r="29" s="25" customFormat="1" ht="15.6" spans="1:15">
      <c r="A29" s="37" t="s">
        <v>156</v>
      </c>
      <c r="B29" s="37" t="s">
        <v>215</v>
      </c>
      <c r="C29" s="38" t="s">
        <v>28</v>
      </c>
      <c r="D29" s="37" t="s">
        <v>208</v>
      </c>
      <c r="E29" s="37">
        <v>762.55</v>
      </c>
      <c r="F29" s="37">
        <v>22.88</v>
      </c>
      <c r="G29" s="37">
        <v>1</v>
      </c>
      <c r="H29" s="37" t="s">
        <v>47</v>
      </c>
      <c r="I29" s="37"/>
      <c r="J29" s="37" t="s">
        <v>216</v>
      </c>
      <c r="K29" s="37"/>
      <c r="L29" s="37" t="s">
        <v>217</v>
      </c>
      <c r="M29" s="37" t="s">
        <v>218</v>
      </c>
      <c r="N29" s="37"/>
      <c r="O29" s="35"/>
    </row>
    <row r="30" s="25" customFormat="1" ht="15.6" spans="1:15">
      <c r="A30" s="37" t="s">
        <v>156</v>
      </c>
      <c r="B30" s="37" t="s">
        <v>219</v>
      </c>
      <c r="C30" s="38" t="s">
        <v>28</v>
      </c>
      <c r="D30" s="37" t="s">
        <v>208</v>
      </c>
      <c r="E30" s="37">
        <v>1326.6</v>
      </c>
      <c r="F30" s="37">
        <v>39.8</v>
      </c>
      <c r="G30" s="37">
        <v>1</v>
      </c>
      <c r="H30" s="37" t="s">
        <v>47</v>
      </c>
      <c r="I30" s="37"/>
      <c r="J30" s="37" t="s">
        <v>220</v>
      </c>
      <c r="K30" s="37"/>
      <c r="L30" s="37" t="s">
        <v>221</v>
      </c>
      <c r="M30" s="37" t="s">
        <v>222</v>
      </c>
      <c r="N30" s="37"/>
      <c r="O30" s="35"/>
    </row>
    <row r="31" s="25" customFormat="1" ht="15.6" spans="1:15">
      <c r="A31" s="37" t="s">
        <v>156</v>
      </c>
      <c r="B31" s="37" t="s">
        <v>223</v>
      </c>
      <c r="C31" s="38" t="s">
        <v>28</v>
      </c>
      <c r="D31" s="37" t="s">
        <v>208</v>
      </c>
      <c r="E31" s="37">
        <v>1194.6</v>
      </c>
      <c r="F31" s="37">
        <v>35.84</v>
      </c>
      <c r="G31" s="37">
        <v>1</v>
      </c>
      <c r="H31" s="37" t="s">
        <v>47</v>
      </c>
      <c r="I31" s="37"/>
      <c r="J31" s="37" t="s">
        <v>224</v>
      </c>
      <c r="K31" s="37"/>
      <c r="L31" s="37" t="s">
        <v>225</v>
      </c>
      <c r="M31" s="37" t="s">
        <v>226</v>
      </c>
      <c r="N31" s="37"/>
      <c r="O31" s="35"/>
    </row>
    <row r="32" s="25" customFormat="1" ht="15.6" spans="1:15">
      <c r="A32" s="37" t="s">
        <v>156</v>
      </c>
      <c r="B32" s="37" t="s">
        <v>227</v>
      </c>
      <c r="C32" s="38" t="s">
        <v>28</v>
      </c>
      <c r="D32" s="37" t="s">
        <v>208</v>
      </c>
      <c r="E32" s="37">
        <v>382.2</v>
      </c>
      <c r="F32" s="37">
        <v>11.47</v>
      </c>
      <c r="G32" s="37">
        <v>1</v>
      </c>
      <c r="H32" s="37" t="s">
        <v>47</v>
      </c>
      <c r="I32" s="37"/>
      <c r="J32" s="37" t="s">
        <v>224</v>
      </c>
      <c r="K32" s="37"/>
      <c r="L32" s="37" t="s">
        <v>228</v>
      </c>
      <c r="M32" s="37" t="s">
        <v>229</v>
      </c>
      <c r="N32" s="37"/>
      <c r="O32" s="35"/>
    </row>
    <row r="33" s="25" customFormat="1" ht="15.6" spans="1:15">
      <c r="A33" s="37" t="s">
        <v>156</v>
      </c>
      <c r="B33" s="37" t="s">
        <v>230</v>
      </c>
      <c r="C33" s="38" t="s">
        <v>28</v>
      </c>
      <c r="D33" s="37" t="s">
        <v>208</v>
      </c>
      <c r="E33" s="37">
        <v>382.2</v>
      </c>
      <c r="F33" s="37">
        <v>11.47</v>
      </c>
      <c r="G33" s="37">
        <v>1</v>
      </c>
      <c r="H33" s="37" t="s">
        <v>47</v>
      </c>
      <c r="I33" s="37"/>
      <c r="J33" s="37" t="s">
        <v>224</v>
      </c>
      <c r="K33" s="37"/>
      <c r="L33" s="37" t="s">
        <v>231</v>
      </c>
      <c r="M33" s="37" t="s">
        <v>232</v>
      </c>
      <c r="N33" s="37"/>
      <c r="O33" s="35"/>
    </row>
    <row r="34" s="25" customFormat="1" ht="15.6" spans="1:15">
      <c r="A34" s="37" t="s">
        <v>150</v>
      </c>
      <c r="B34" s="37" t="s">
        <v>233</v>
      </c>
      <c r="C34" s="38" t="s">
        <v>28</v>
      </c>
      <c r="D34" s="37" t="s">
        <v>208</v>
      </c>
      <c r="E34" s="37">
        <v>6588.42</v>
      </c>
      <c r="F34" s="37">
        <v>197.65</v>
      </c>
      <c r="G34" s="37">
        <v>1</v>
      </c>
      <c r="H34" s="37" t="s">
        <v>47</v>
      </c>
      <c r="I34" s="37"/>
      <c r="J34" s="37" t="s">
        <v>234</v>
      </c>
      <c r="K34" s="37"/>
      <c r="L34" s="37" t="s">
        <v>235</v>
      </c>
      <c r="M34" s="37" t="s">
        <v>236</v>
      </c>
      <c r="N34" s="37"/>
      <c r="O34" s="35"/>
    </row>
    <row r="35" s="25" customFormat="1" ht="15.6" spans="1:15">
      <c r="A35" s="37" t="s">
        <v>115</v>
      </c>
      <c r="B35" s="37" t="s">
        <v>237</v>
      </c>
      <c r="C35" s="38" t="s">
        <v>28</v>
      </c>
      <c r="D35" s="37" t="s">
        <v>208</v>
      </c>
      <c r="E35" s="37">
        <v>382.2</v>
      </c>
      <c r="F35" s="37">
        <v>11.47</v>
      </c>
      <c r="G35" s="37">
        <v>1</v>
      </c>
      <c r="H35" s="37" t="s">
        <v>47</v>
      </c>
      <c r="I35" s="37"/>
      <c r="J35" s="37" t="s">
        <v>234</v>
      </c>
      <c r="K35" s="37"/>
      <c r="L35" s="37" t="s">
        <v>182</v>
      </c>
      <c r="M35" s="37" t="s">
        <v>183</v>
      </c>
      <c r="N35" s="37"/>
      <c r="O35" s="35"/>
    </row>
    <row r="36" s="25" customFormat="1" ht="15.6" spans="1:15">
      <c r="A36" s="37" t="s">
        <v>156</v>
      </c>
      <c r="B36" s="37" t="s">
        <v>238</v>
      </c>
      <c r="C36" s="38" t="s">
        <v>28</v>
      </c>
      <c r="D36" s="37" t="s">
        <v>208</v>
      </c>
      <c r="E36" s="37">
        <v>382.2</v>
      </c>
      <c r="F36" s="37">
        <v>11.47</v>
      </c>
      <c r="G36" s="37">
        <v>1</v>
      </c>
      <c r="H36" s="37" t="s">
        <v>47</v>
      </c>
      <c r="I36" s="37"/>
      <c r="J36" s="37" t="s">
        <v>234</v>
      </c>
      <c r="K36" s="37"/>
      <c r="L36" s="37" t="s">
        <v>239</v>
      </c>
      <c r="M36" s="37" t="s">
        <v>240</v>
      </c>
      <c r="N36" s="37"/>
      <c r="O36" s="35"/>
    </row>
    <row r="37" s="25" customFormat="1" ht="15.6" spans="1:15">
      <c r="A37" s="37" t="s">
        <v>156</v>
      </c>
      <c r="B37" s="37" t="s">
        <v>241</v>
      </c>
      <c r="C37" s="38" t="s">
        <v>28</v>
      </c>
      <c r="D37" s="37" t="s">
        <v>208</v>
      </c>
      <c r="E37" s="37">
        <v>331.5</v>
      </c>
      <c r="F37" s="37">
        <v>9.95</v>
      </c>
      <c r="G37" s="37">
        <v>1</v>
      </c>
      <c r="H37" s="37" t="s">
        <v>47</v>
      </c>
      <c r="I37" s="37"/>
      <c r="J37" s="37" t="s">
        <v>234</v>
      </c>
      <c r="K37" s="37"/>
      <c r="L37" s="37" t="s">
        <v>242</v>
      </c>
      <c r="M37" s="37" t="s">
        <v>243</v>
      </c>
      <c r="N37" s="37"/>
      <c r="O37" s="35"/>
    </row>
    <row r="38" s="25" customFormat="1" ht="15.6" spans="1:15">
      <c r="A38" s="37" t="s">
        <v>156</v>
      </c>
      <c r="B38" s="37" t="s">
        <v>244</v>
      </c>
      <c r="C38" s="38" t="s">
        <v>28</v>
      </c>
      <c r="D38" s="37" t="s">
        <v>208</v>
      </c>
      <c r="E38" s="37">
        <v>6102.66</v>
      </c>
      <c r="F38" s="37">
        <v>183.08</v>
      </c>
      <c r="G38" s="37">
        <v>1</v>
      </c>
      <c r="H38" s="37" t="s">
        <v>47</v>
      </c>
      <c r="I38" s="37"/>
      <c r="J38" s="37" t="s">
        <v>245</v>
      </c>
      <c r="K38" s="37"/>
      <c r="L38" s="37" t="s">
        <v>246</v>
      </c>
      <c r="M38" s="37" t="s">
        <v>247</v>
      </c>
      <c r="N38" s="37"/>
      <c r="O38" s="35"/>
    </row>
    <row r="39" s="25" customFormat="1" ht="15.6" spans="1:15">
      <c r="A39" s="37" t="s">
        <v>156</v>
      </c>
      <c r="B39" s="37" t="s">
        <v>248</v>
      </c>
      <c r="C39" s="38" t="s">
        <v>28</v>
      </c>
      <c r="D39" s="37" t="s">
        <v>208</v>
      </c>
      <c r="E39" s="37">
        <v>7105.26</v>
      </c>
      <c r="F39" s="37">
        <v>213.16</v>
      </c>
      <c r="G39" s="37">
        <v>1</v>
      </c>
      <c r="H39" s="37" t="s">
        <v>47</v>
      </c>
      <c r="I39" s="37"/>
      <c r="J39" s="37" t="s">
        <v>245</v>
      </c>
      <c r="K39" s="37"/>
      <c r="L39" s="37" t="s">
        <v>249</v>
      </c>
      <c r="M39" s="37" t="s">
        <v>250</v>
      </c>
      <c r="N39" s="37"/>
      <c r="O39" s="35"/>
    </row>
    <row r="40" s="25" customFormat="1" ht="15.6" spans="1:15">
      <c r="A40" s="37" t="s">
        <v>156</v>
      </c>
      <c r="B40" s="37" t="s">
        <v>251</v>
      </c>
      <c r="C40" s="38" t="s">
        <v>28</v>
      </c>
      <c r="D40" s="37" t="s">
        <v>208</v>
      </c>
      <c r="E40" s="37">
        <v>3435.81</v>
      </c>
      <c r="F40" s="37">
        <v>103.07</v>
      </c>
      <c r="G40" s="37">
        <v>1</v>
      </c>
      <c r="H40" s="37" t="s">
        <v>47</v>
      </c>
      <c r="I40" s="37"/>
      <c r="J40" s="37" t="s">
        <v>252</v>
      </c>
      <c r="K40" s="37"/>
      <c r="L40" s="37" t="s">
        <v>253</v>
      </c>
      <c r="M40" s="37" t="s">
        <v>254</v>
      </c>
      <c r="N40" s="37"/>
      <c r="O40" s="35"/>
    </row>
    <row r="41" s="25" customFormat="1" ht="15.6" spans="1:15">
      <c r="A41" s="37" t="s">
        <v>156</v>
      </c>
      <c r="B41" s="37" t="s">
        <v>255</v>
      </c>
      <c r="C41" s="38" t="s">
        <v>28</v>
      </c>
      <c r="D41" s="37" t="s">
        <v>208</v>
      </c>
      <c r="E41" s="37">
        <v>759.04</v>
      </c>
      <c r="F41" s="37">
        <v>22.77</v>
      </c>
      <c r="G41" s="37">
        <v>1</v>
      </c>
      <c r="H41" s="37" t="s">
        <v>47</v>
      </c>
      <c r="I41" s="37"/>
      <c r="J41" s="37" t="s">
        <v>256</v>
      </c>
      <c r="K41" s="37"/>
      <c r="L41" s="37" t="s">
        <v>257</v>
      </c>
      <c r="M41" s="37" t="s">
        <v>258</v>
      </c>
      <c r="N41" s="37"/>
      <c r="O41" s="35"/>
    </row>
    <row r="42" s="25" customFormat="1" ht="15.6" spans="1:15">
      <c r="A42" s="37" t="s">
        <v>156</v>
      </c>
      <c r="B42" s="37" t="s">
        <v>259</v>
      </c>
      <c r="C42" s="38" t="s">
        <v>28</v>
      </c>
      <c r="D42" s="37" t="s">
        <v>208</v>
      </c>
      <c r="E42" s="37">
        <v>7611.82</v>
      </c>
      <c r="F42" s="37">
        <v>228.35</v>
      </c>
      <c r="G42" s="37">
        <v>1</v>
      </c>
      <c r="H42" s="37" t="s">
        <v>47</v>
      </c>
      <c r="I42" s="37"/>
      <c r="J42" s="37" t="s">
        <v>260</v>
      </c>
      <c r="K42" s="37"/>
      <c r="L42" s="37" t="s">
        <v>261</v>
      </c>
      <c r="M42" s="37" t="s">
        <v>262</v>
      </c>
      <c r="N42" s="37"/>
      <c r="O42" s="35"/>
    </row>
    <row r="43" s="25" customFormat="1" ht="15.6" spans="1:15">
      <c r="A43" s="37" t="s">
        <v>156</v>
      </c>
      <c r="B43" s="37" t="s">
        <v>263</v>
      </c>
      <c r="C43" s="38" t="s">
        <v>52</v>
      </c>
      <c r="D43" s="37" t="s">
        <v>191</v>
      </c>
      <c r="E43" s="37">
        <v>8104.98</v>
      </c>
      <c r="F43" s="37">
        <v>243.15</v>
      </c>
      <c r="G43" s="37">
        <v>1</v>
      </c>
      <c r="H43" s="37" t="s">
        <v>47</v>
      </c>
      <c r="I43" s="37"/>
      <c r="J43" s="37" t="s">
        <v>264</v>
      </c>
      <c r="K43" s="37"/>
      <c r="L43" s="37" t="s">
        <v>265</v>
      </c>
      <c r="M43" s="37" t="s">
        <v>266</v>
      </c>
      <c r="N43" s="37"/>
      <c r="O43" s="35"/>
    </row>
    <row r="44" s="25" customFormat="1" ht="15.6" spans="1:15">
      <c r="A44" s="37" t="s">
        <v>156</v>
      </c>
      <c r="B44" s="37" t="s">
        <v>267</v>
      </c>
      <c r="C44" s="38" t="s">
        <v>28</v>
      </c>
      <c r="D44" s="37" t="s">
        <v>208</v>
      </c>
      <c r="E44" s="37">
        <v>1021.75</v>
      </c>
      <c r="F44" s="37">
        <v>30.65</v>
      </c>
      <c r="G44" s="37">
        <v>1</v>
      </c>
      <c r="H44" s="37" t="s">
        <v>47</v>
      </c>
      <c r="I44" s="37"/>
      <c r="J44" s="37" t="s">
        <v>268</v>
      </c>
      <c r="K44" s="37"/>
      <c r="L44" s="37" t="s">
        <v>269</v>
      </c>
      <c r="M44" s="37" t="s">
        <v>270</v>
      </c>
      <c r="N44" s="37"/>
      <c r="O44" s="35"/>
    </row>
    <row r="45" s="25" customFormat="1" ht="15.6" spans="1:15">
      <c r="A45" s="37" t="s">
        <v>156</v>
      </c>
      <c r="B45" s="37" t="s">
        <v>271</v>
      </c>
      <c r="C45" s="38" t="s">
        <v>28</v>
      </c>
      <c r="D45" s="37" t="s">
        <v>208</v>
      </c>
      <c r="E45" s="37">
        <v>6649.92</v>
      </c>
      <c r="F45" s="37">
        <v>199.5</v>
      </c>
      <c r="G45" s="37">
        <v>1</v>
      </c>
      <c r="H45" s="37" t="s">
        <v>47</v>
      </c>
      <c r="I45" s="37"/>
      <c r="J45" s="37" t="s">
        <v>272</v>
      </c>
      <c r="K45" s="37"/>
      <c r="L45" s="37" t="s">
        <v>273</v>
      </c>
      <c r="M45" s="37" t="s">
        <v>274</v>
      </c>
      <c r="N45" s="37"/>
      <c r="O45" s="35"/>
    </row>
    <row r="46" s="25" customFormat="1" ht="15.6" spans="1:15">
      <c r="A46" s="37" t="s">
        <v>156</v>
      </c>
      <c r="B46" s="37" t="s">
        <v>275</v>
      </c>
      <c r="C46" s="38" t="s">
        <v>52</v>
      </c>
      <c r="D46" s="37" t="s">
        <v>191</v>
      </c>
      <c r="E46" s="37">
        <v>6254.14</v>
      </c>
      <c r="F46" s="37">
        <v>187.62</v>
      </c>
      <c r="G46" s="37">
        <v>1</v>
      </c>
      <c r="H46" s="37" t="s">
        <v>54</v>
      </c>
      <c r="I46" s="37"/>
      <c r="J46" s="37" t="s">
        <v>276</v>
      </c>
      <c r="K46" s="37"/>
      <c r="L46" s="37" t="s">
        <v>277</v>
      </c>
      <c r="M46" s="37" t="s">
        <v>278</v>
      </c>
      <c r="N46" s="37"/>
      <c r="O46" s="35"/>
    </row>
    <row r="47" s="25" customFormat="1" ht="15.6" spans="1:15">
      <c r="A47" s="37" t="s">
        <v>156</v>
      </c>
      <c r="B47" s="37" t="s">
        <v>279</v>
      </c>
      <c r="C47" s="38" t="s">
        <v>52</v>
      </c>
      <c r="D47" s="37" t="s">
        <v>191</v>
      </c>
      <c r="E47" s="37">
        <v>4552.29</v>
      </c>
      <c r="F47" s="37">
        <v>136.57</v>
      </c>
      <c r="G47" s="37">
        <v>1</v>
      </c>
      <c r="H47" s="37" t="s">
        <v>54</v>
      </c>
      <c r="I47" s="37"/>
      <c r="J47" s="37" t="s">
        <v>280</v>
      </c>
      <c r="K47" s="37"/>
      <c r="L47" s="37" t="s">
        <v>281</v>
      </c>
      <c r="M47" s="37" t="s">
        <v>282</v>
      </c>
      <c r="N47" s="37"/>
      <c r="O47" s="35"/>
    </row>
    <row r="48" s="25" customFormat="1" ht="15.6" spans="1:15">
      <c r="A48" s="37" t="s">
        <v>156</v>
      </c>
      <c r="B48" s="37" t="s">
        <v>283</v>
      </c>
      <c r="C48" s="38" t="s">
        <v>52</v>
      </c>
      <c r="D48" s="37" t="s">
        <v>191</v>
      </c>
      <c r="E48" s="37">
        <v>9065.22</v>
      </c>
      <c r="F48" s="37">
        <v>271.96</v>
      </c>
      <c r="G48" s="37">
        <v>1</v>
      </c>
      <c r="H48" s="37" t="s">
        <v>54</v>
      </c>
      <c r="I48" s="37"/>
      <c r="J48" s="37" t="s">
        <v>284</v>
      </c>
      <c r="K48" s="37"/>
      <c r="L48" s="37" t="s">
        <v>285</v>
      </c>
      <c r="M48" s="37" t="s">
        <v>286</v>
      </c>
      <c r="N48" s="37"/>
      <c r="O48" s="35"/>
    </row>
    <row r="49" s="25" customFormat="1" ht="15.6" spans="1:15">
      <c r="A49" s="37" t="s">
        <v>150</v>
      </c>
      <c r="B49" s="37" t="s">
        <v>287</v>
      </c>
      <c r="C49" s="38" t="s">
        <v>52</v>
      </c>
      <c r="D49" s="37" t="s">
        <v>191</v>
      </c>
      <c r="E49" s="37">
        <v>8796.33</v>
      </c>
      <c r="F49" s="37">
        <v>263.89</v>
      </c>
      <c r="G49" s="37">
        <v>1</v>
      </c>
      <c r="H49" s="37" t="s">
        <v>54</v>
      </c>
      <c r="I49" s="37"/>
      <c r="J49" s="37" t="s">
        <v>288</v>
      </c>
      <c r="K49" s="37"/>
      <c r="L49" s="37" t="s">
        <v>289</v>
      </c>
      <c r="M49" s="37" t="s">
        <v>290</v>
      </c>
      <c r="N49" s="37"/>
      <c r="O49" s="35"/>
    </row>
    <row r="50" s="25" customFormat="1" ht="15.6" spans="1:15">
      <c r="A50" s="37" t="s">
        <v>115</v>
      </c>
      <c r="B50" s="37" t="s">
        <v>291</v>
      </c>
      <c r="C50" s="38" t="s">
        <v>52</v>
      </c>
      <c r="D50" s="37" t="s">
        <v>191</v>
      </c>
      <c r="E50" s="37">
        <v>6838.9</v>
      </c>
      <c r="F50" s="37">
        <v>205.17</v>
      </c>
      <c r="G50" s="37">
        <v>1</v>
      </c>
      <c r="H50" s="37" t="s">
        <v>74</v>
      </c>
      <c r="I50" s="37"/>
      <c r="J50" s="37" t="s">
        <v>288</v>
      </c>
      <c r="K50" s="37"/>
      <c r="L50" s="37" t="s">
        <v>292</v>
      </c>
      <c r="M50" s="37" t="s">
        <v>293</v>
      </c>
      <c r="N50" s="37"/>
      <c r="O50" s="35"/>
    </row>
    <row r="51" s="25" customFormat="1" ht="15.6" spans="1:15">
      <c r="A51" s="37" t="s">
        <v>156</v>
      </c>
      <c r="B51" s="37" t="s">
        <v>294</v>
      </c>
      <c r="C51" s="38" t="s">
        <v>52</v>
      </c>
      <c r="D51" s="37" t="s">
        <v>191</v>
      </c>
      <c r="E51" s="37">
        <v>9717.89</v>
      </c>
      <c r="F51" s="37">
        <v>291.54</v>
      </c>
      <c r="G51" s="37">
        <v>1</v>
      </c>
      <c r="H51" s="37" t="s">
        <v>74</v>
      </c>
      <c r="I51" s="37"/>
      <c r="J51" s="37" t="s">
        <v>288</v>
      </c>
      <c r="K51" s="37"/>
      <c r="L51" s="37" t="s">
        <v>295</v>
      </c>
      <c r="M51" s="37" t="s">
        <v>296</v>
      </c>
      <c r="N51" s="37"/>
      <c r="O51" s="35"/>
    </row>
    <row r="52" s="25" customFormat="1" ht="15.6" spans="1:15">
      <c r="A52" s="37" t="s">
        <v>156</v>
      </c>
      <c r="B52" s="37" t="s">
        <v>297</v>
      </c>
      <c r="C52" s="38" t="s">
        <v>52</v>
      </c>
      <c r="D52" s="37" t="s">
        <v>191</v>
      </c>
      <c r="E52" s="37">
        <v>9861.86</v>
      </c>
      <c r="F52" s="37">
        <v>295.86</v>
      </c>
      <c r="G52" s="37">
        <v>1</v>
      </c>
      <c r="H52" s="37" t="s">
        <v>74</v>
      </c>
      <c r="I52" s="37"/>
      <c r="J52" s="37" t="s">
        <v>288</v>
      </c>
      <c r="K52" s="37"/>
      <c r="L52" s="37" t="s">
        <v>298</v>
      </c>
      <c r="M52" s="37" t="s">
        <v>299</v>
      </c>
      <c r="N52" s="37"/>
      <c r="O52" s="35"/>
    </row>
    <row r="53" s="25" customFormat="1" ht="15.6" spans="1:15">
      <c r="A53" s="37" t="s">
        <v>156</v>
      </c>
      <c r="B53" s="37" t="s">
        <v>300</v>
      </c>
      <c r="C53" s="38" t="s">
        <v>52</v>
      </c>
      <c r="D53" s="37" t="s">
        <v>208</v>
      </c>
      <c r="E53" s="37">
        <v>6354.26</v>
      </c>
      <c r="F53" s="37">
        <v>190.63</v>
      </c>
      <c r="G53" s="37">
        <v>1</v>
      </c>
      <c r="H53" s="37" t="s">
        <v>74</v>
      </c>
      <c r="I53" s="37"/>
      <c r="J53" s="37" t="s">
        <v>288</v>
      </c>
      <c r="K53" s="37"/>
      <c r="L53" s="37" t="s">
        <v>301</v>
      </c>
      <c r="M53" s="37" t="s">
        <v>302</v>
      </c>
      <c r="N53" s="37"/>
      <c r="O53" s="35"/>
    </row>
    <row r="54" s="25" customFormat="1" ht="15.6" spans="1:15">
      <c r="A54" s="37" t="s">
        <v>150</v>
      </c>
      <c r="B54" s="37" t="s">
        <v>303</v>
      </c>
      <c r="C54" s="38" t="s">
        <v>52</v>
      </c>
      <c r="D54" s="37" t="s">
        <v>191</v>
      </c>
      <c r="E54" s="37">
        <v>6784.66</v>
      </c>
      <c r="F54" s="37">
        <v>203.54</v>
      </c>
      <c r="G54" s="37">
        <v>1</v>
      </c>
      <c r="H54" s="37" t="s">
        <v>74</v>
      </c>
      <c r="I54" s="37"/>
      <c r="J54" s="37" t="s">
        <v>288</v>
      </c>
      <c r="K54" s="37"/>
      <c r="L54" s="37" t="s">
        <v>304</v>
      </c>
      <c r="M54" s="37" t="s">
        <v>305</v>
      </c>
      <c r="N54" s="37"/>
      <c r="O54" s="35"/>
    </row>
    <row r="55" s="25" customFormat="1" ht="15.6" spans="1:15">
      <c r="A55" s="37" t="s">
        <v>150</v>
      </c>
      <c r="B55" s="37" t="s">
        <v>306</v>
      </c>
      <c r="C55" s="38" t="s">
        <v>52</v>
      </c>
      <c r="D55" s="37" t="s">
        <v>191</v>
      </c>
      <c r="E55" s="37">
        <v>7258.89</v>
      </c>
      <c r="F55" s="37">
        <v>511.17</v>
      </c>
      <c r="G55" s="37">
        <v>1</v>
      </c>
      <c r="H55" s="37" t="s">
        <v>74</v>
      </c>
      <c r="I55" s="37"/>
      <c r="J55" s="37" t="s">
        <v>288</v>
      </c>
      <c r="K55" s="37"/>
      <c r="L55" s="37" t="s">
        <v>307</v>
      </c>
      <c r="M55" s="37" t="s">
        <v>308</v>
      </c>
      <c r="N55" s="37"/>
      <c r="O55" s="35"/>
    </row>
    <row r="56" s="25" customFormat="1" ht="15.6" spans="1:15">
      <c r="A56" s="37" t="s">
        <v>156</v>
      </c>
      <c r="B56" s="37" t="s">
        <v>309</v>
      </c>
      <c r="C56" s="38" t="s">
        <v>25</v>
      </c>
      <c r="D56" s="37" t="s">
        <v>310</v>
      </c>
      <c r="E56" s="37">
        <v>3926.06</v>
      </c>
      <c r="F56" s="37">
        <v>117.78</v>
      </c>
      <c r="G56" s="37">
        <v>1</v>
      </c>
      <c r="H56" s="37" t="s">
        <v>76</v>
      </c>
      <c r="I56" s="37"/>
      <c r="J56" s="37" t="s">
        <v>311</v>
      </c>
      <c r="K56" s="37"/>
      <c r="L56" s="37" t="s">
        <v>312</v>
      </c>
      <c r="M56" s="37" t="s">
        <v>313</v>
      </c>
      <c r="N56" s="37"/>
      <c r="O56" s="35"/>
    </row>
    <row r="57" s="25" customFormat="1" ht="15.6" spans="1:15">
      <c r="A57" s="37" t="s">
        <v>115</v>
      </c>
      <c r="B57" s="37" t="s">
        <v>314</v>
      </c>
      <c r="C57" s="38" t="s">
        <v>25</v>
      </c>
      <c r="D57" s="37" t="s">
        <v>310</v>
      </c>
      <c r="E57" s="37">
        <v>3867.78</v>
      </c>
      <c r="F57" s="37">
        <v>116.03</v>
      </c>
      <c r="G57" s="37">
        <v>1</v>
      </c>
      <c r="H57" s="37" t="s">
        <v>76</v>
      </c>
      <c r="I57" s="37"/>
      <c r="J57" s="37" t="s">
        <v>311</v>
      </c>
      <c r="K57" s="37"/>
      <c r="L57" s="37" t="s">
        <v>315</v>
      </c>
      <c r="M57" s="37" t="s">
        <v>316</v>
      </c>
      <c r="N57" s="37"/>
      <c r="O57" s="35"/>
    </row>
    <row r="58" s="25" customFormat="1" ht="15.6" spans="1:15">
      <c r="A58" s="37" t="s">
        <v>115</v>
      </c>
      <c r="B58" s="37" t="s">
        <v>317</v>
      </c>
      <c r="C58" s="39" t="s">
        <v>26</v>
      </c>
      <c r="D58" s="37" t="s">
        <v>318</v>
      </c>
      <c r="E58" s="37">
        <v>4971.23</v>
      </c>
      <c r="F58" s="37">
        <v>149.14</v>
      </c>
      <c r="G58" s="37">
        <v>1</v>
      </c>
      <c r="H58" s="37" t="s">
        <v>76</v>
      </c>
      <c r="I58" s="37"/>
      <c r="J58" s="37" t="s">
        <v>319</v>
      </c>
      <c r="K58" s="37"/>
      <c r="L58" s="37" t="s">
        <v>320</v>
      </c>
      <c r="M58" s="37" t="s">
        <v>321</v>
      </c>
      <c r="N58" s="37"/>
      <c r="O58" s="35"/>
    </row>
    <row r="59" s="25" customFormat="1" ht="15.6" spans="1:15">
      <c r="A59" s="37" t="s">
        <v>156</v>
      </c>
      <c r="B59" s="37" t="s">
        <v>322</v>
      </c>
      <c r="C59" s="39" t="s">
        <v>26</v>
      </c>
      <c r="D59" s="37" t="s">
        <v>318</v>
      </c>
      <c r="E59" s="37">
        <v>6884.96</v>
      </c>
      <c r="F59" s="37">
        <v>206.55</v>
      </c>
      <c r="G59" s="37">
        <v>1</v>
      </c>
      <c r="H59" s="37" t="s">
        <v>76</v>
      </c>
      <c r="I59" s="37"/>
      <c r="J59" s="37" t="s">
        <v>319</v>
      </c>
      <c r="K59" s="37"/>
      <c r="L59" s="37" t="s">
        <v>323</v>
      </c>
      <c r="M59" s="37" t="s">
        <v>324</v>
      </c>
      <c r="N59" s="37"/>
      <c r="O59" s="35"/>
    </row>
    <row r="60" s="25" customFormat="1" ht="15.6" spans="1:15">
      <c r="A60" s="37" t="s">
        <v>156</v>
      </c>
      <c r="B60" s="37" t="s">
        <v>325</v>
      </c>
      <c r="C60" s="39" t="s">
        <v>26</v>
      </c>
      <c r="D60" s="37" t="s">
        <v>318</v>
      </c>
      <c r="E60" s="37">
        <v>6884.96</v>
      </c>
      <c r="F60" s="37">
        <v>206.55</v>
      </c>
      <c r="G60" s="37">
        <v>1</v>
      </c>
      <c r="H60" s="37" t="s">
        <v>76</v>
      </c>
      <c r="I60" s="37"/>
      <c r="J60" s="37" t="s">
        <v>319</v>
      </c>
      <c r="K60" s="37"/>
      <c r="L60" s="37" t="s">
        <v>326</v>
      </c>
      <c r="M60" s="37" t="s">
        <v>327</v>
      </c>
      <c r="N60" s="37"/>
      <c r="O60" s="35"/>
    </row>
    <row r="61" s="25" customFormat="1" ht="15.6" spans="1:15">
      <c r="A61" s="37" t="s">
        <v>156</v>
      </c>
      <c r="B61" s="37" t="s">
        <v>328</v>
      </c>
      <c r="C61" s="39" t="s">
        <v>26</v>
      </c>
      <c r="D61" s="37" t="s">
        <v>318</v>
      </c>
      <c r="E61" s="37">
        <v>6180.47</v>
      </c>
      <c r="F61" s="37">
        <v>185.41</v>
      </c>
      <c r="G61" s="37">
        <v>1</v>
      </c>
      <c r="H61" s="37" t="s">
        <v>76</v>
      </c>
      <c r="I61" s="37"/>
      <c r="J61" s="37" t="s">
        <v>319</v>
      </c>
      <c r="K61" s="37"/>
      <c r="L61" s="37" t="s">
        <v>173</v>
      </c>
      <c r="M61" s="37" t="s">
        <v>174</v>
      </c>
      <c r="N61" s="37"/>
      <c r="O61" s="35"/>
    </row>
    <row r="62" s="25" customFormat="1" ht="15.6" spans="1:15">
      <c r="A62" s="37" t="s">
        <v>156</v>
      </c>
      <c r="B62" s="37" t="s">
        <v>329</v>
      </c>
      <c r="C62" s="40" t="s">
        <v>27</v>
      </c>
      <c r="D62" s="37" t="s">
        <v>318</v>
      </c>
      <c r="E62" s="37">
        <v>6243.03</v>
      </c>
      <c r="F62" s="37">
        <v>187.29</v>
      </c>
      <c r="G62" s="37">
        <v>1</v>
      </c>
      <c r="H62" s="37" t="s">
        <v>76</v>
      </c>
      <c r="I62" s="37"/>
      <c r="J62" s="37" t="s">
        <v>319</v>
      </c>
      <c r="K62" s="37"/>
      <c r="L62" s="37" t="s">
        <v>330</v>
      </c>
      <c r="M62" s="37" t="s">
        <v>331</v>
      </c>
      <c r="N62" s="37"/>
      <c r="O62" s="35"/>
    </row>
    <row r="63" s="25" customFormat="1" ht="15.6" spans="1:15">
      <c r="A63" s="37" t="s">
        <v>115</v>
      </c>
      <c r="B63" s="37" t="s">
        <v>332</v>
      </c>
      <c r="C63" s="40" t="s">
        <v>27</v>
      </c>
      <c r="D63" s="37" t="s">
        <v>318</v>
      </c>
      <c r="E63" s="37">
        <v>6490.75</v>
      </c>
      <c r="F63" s="37">
        <v>194.72</v>
      </c>
      <c r="G63" s="37">
        <v>1</v>
      </c>
      <c r="H63" s="37" t="s">
        <v>76</v>
      </c>
      <c r="I63" s="37"/>
      <c r="J63" s="37" t="s">
        <v>319</v>
      </c>
      <c r="K63" s="37"/>
      <c r="L63" s="37" t="s">
        <v>333</v>
      </c>
      <c r="M63" s="37" t="s">
        <v>334</v>
      </c>
      <c r="N63" s="37"/>
      <c r="O63" s="35"/>
    </row>
    <row r="64" s="25" customFormat="1" ht="15.6" spans="1:15">
      <c r="A64" s="37" t="s">
        <v>115</v>
      </c>
      <c r="B64" s="37" t="s">
        <v>335</v>
      </c>
      <c r="C64" s="40" t="s">
        <v>27</v>
      </c>
      <c r="D64" s="37" t="s">
        <v>318</v>
      </c>
      <c r="E64" s="37">
        <v>7584.65</v>
      </c>
      <c r="F64" s="37">
        <v>227.54</v>
      </c>
      <c r="G64" s="37">
        <v>1</v>
      </c>
      <c r="H64" s="37" t="s">
        <v>76</v>
      </c>
      <c r="I64" s="37"/>
      <c r="J64" s="37" t="s">
        <v>319</v>
      </c>
      <c r="K64" s="37"/>
      <c r="L64" s="37" t="s">
        <v>336</v>
      </c>
      <c r="M64" s="37" t="s">
        <v>337</v>
      </c>
      <c r="N64" s="37"/>
      <c r="O64" s="35"/>
    </row>
    <row r="65" s="25" customFormat="1" ht="15.6" spans="1:15">
      <c r="A65" s="37" t="s">
        <v>115</v>
      </c>
      <c r="B65" s="37" t="s">
        <v>338</v>
      </c>
      <c r="C65" s="40" t="s">
        <v>27</v>
      </c>
      <c r="D65" s="37" t="s">
        <v>318</v>
      </c>
      <c r="E65" s="37">
        <v>6892.2</v>
      </c>
      <c r="F65" s="37">
        <v>206.77</v>
      </c>
      <c r="G65" s="37">
        <v>1</v>
      </c>
      <c r="H65" s="37" t="s">
        <v>76</v>
      </c>
      <c r="I65" s="37"/>
      <c r="J65" s="37" t="s">
        <v>319</v>
      </c>
      <c r="K65" s="37"/>
      <c r="L65" s="37" t="s">
        <v>339</v>
      </c>
      <c r="M65" s="37" t="s">
        <v>340</v>
      </c>
      <c r="N65" s="37"/>
      <c r="O65" s="35"/>
    </row>
    <row r="66" s="25" customFormat="1" ht="15.6" spans="1:15">
      <c r="A66" s="37" t="s">
        <v>156</v>
      </c>
      <c r="B66" s="37" t="s">
        <v>341</v>
      </c>
      <c r="C66" s="40" t="s">
        <v>27</v>
      </c>
      <c r="D66" s="37" t="s">
        <v>318</v>
      </c>
      <c r="E66" s="37">
        <v>5532.04</v>
      </c>
      <c r="F66" s="37">
        <v>165.96</v>
      </c>
      <c r="G66" s="37">
        <v>1</v>
      </c>
      <c r="H66" s="37" t="s">
        <v>76</v>
      </c>
      <c r="I66" s="37"/>
      <c r="J66" s="37" t="s">
        <v>319</v>
      </c>
      <c r="K66" s="37"/>
      <c r="L66" s="37" t="s">
        <v>342</v>
      </c>
      <c r="M66" s="37" t="s">
        <v>343</v>
      </c>
      <c r="N66" s="37"/>
      <c r="O66" s="35"/>
    </row>
    <row r="67" s="25" customFormat="1" ht="15.6" spans="1:15">
      <c r="A67" s="37" t="s">
        <v>156</v>
      </c>
      <c r="B67" s="37" t="s">
        <v>344</v>
      </c>
      <c r="C67" s="40" t="s">
        <v>27</v>
      </c>
      <c r="D67" s="37" t="s">
        <v>318</v>
      </c>
      <c r="E67" s="37">
        <v>6237.98</v>
      </c>
      <c r="F67" s="37">
        <v>187.14</v>
      </c>
      <c r="G67" s="37">
        <v>1</v>
      </c>
      <c r="H67" s="37" t="s">
        <v>76</v>
      </c>
      <c r="I67" s="37"/>
      <c r="J67" s="37" t="s">
        <v>319</v>
      </c>
      <c r="K67" s="37"/>
      <c r="L67" s="37" t="s">
        <v>345</v>
      </c>
      <c r="M67" s="37" t="s">
        <v>346</v>
      </c>
      <c r="N67" s="37"/>
      <c r="O67" s="35"/>
    </row>
    <row r="68" s="25" customFormat="1" ht="15.6" spans="1:15">
      <c r="A68" s="37" t="s">
        <v>115</v>
      </c>
      <c r="B68" s="37" t="s">
        <v>347</v>
      </c>
      <c r="C68" s="40" t="s">
        <v>27</v>
      </c>
      <c r="D68" s="37" t="s">
        <v>310</v>
      </c>
      <c r="E68" s="37">
        <v>312</v>
      </c>
      <c r="F68" s="37">
        <v>9.36</v>
      </c>
      <c r="G68" s="37">
        <v>1</v>
      </c>
      <c r="H68" s="37" t="s">
        <v>76</v>
      </c>
      <c r="I68" s="37"/>
      <c r="J68" s="37" t="s">
        <v>348</v>
      </c>
      <c r="K68" s="37"/>
      <c r="L68" s="37" t="s">
        <v>349</v>
      </c>
      <c r="M68" s="37" t="s">
        <v>350</v>
      </c>
      <c r="N68" s="37"/>
      <c r="O68" s="35"/>
    </row>
    <row r="69" s="25" customFormat="1" ht="15.6" spans="1:15">
      <c r="A69" s="37" t="s">
        <v>115</v>
      </c>
      <c r="B69" s="37" t="s">
        <v>351</v>
      </c>
      <c r="C69" s="40" t="s">
        <v>27</v>
      </c>
      <c r="D69" s="37" t="s">
        <v>352</v>
      </c>
      <c r="E69" s="37">
        <v>257.5</v>
      </c>
      <c r="F69" s="37">
        <v>7.73</v>
      </c>
      <c r="G69" s="37">
        <v>1</v>
      </c>
      <c r="H69" s="37" t="s">
        <v>47</v>
      </c>
      <c r="I69" s="37"/>
      <c r="J69" s="37" t="s">
        <v>348</v>
      </c>
      <c r="K69" s="37"/>
      <c r="L69" s="37" t="s">
        <v>353</v>
      </c>
      <c r="M69" s="37" t="s">
        <v>354</v>
      </c>
      <c r="N69" s="37"/>
      <c r="O69" s="35"/>
    </row>
    <row r="70" s="25" customFormat="1" ht="15.6" spans="1:15">
      <c r="A70" s="37" t="s">
        <v>115</v>
      </c>
      <c r="B70" s="37" t="s">
        <v>355</v>
      </c>
      <c r="C70" s="40" t="s">
        <v>27</v>
      </c>
      <c r="D70" s="37" t="s">
        <v>352</v>
      </c>
      <c r="E70" s="37">
        <v>4372.25</v>
      </c>
      <c r="F70" s="37">
        <v>131.17</v>
      </c>
      <c r="G70" s="37">
        <v>1</v>
      </c>
      <c r="H70" s="37" t="s">
        <v>76</v>
      </c>
      <c r="I70" s="37"/>
      <c r="J70" s="37" t="s">
        <v>356</v>
      </c>
      <c r="K70" s="37"/>
      <c r="L70" s="37" t="s">
        <v>185</v>
      </c>
      <c r="M70" s="37" t="s">
        <v>186</v>
      </c>
      <c r="N70" s="37"/>
      <c r="O70" s="35"/>
    </row>
    <row r="71" s="25" customFormat="1" ht="15.6" spans="1:15">
      <c r="A71" s="37" t="s">
        <v>115</v>
      </c>
      <c r="B71" s="37" t="s">
        <v>357</v>
      </c>
      <c r="C71" s="40" t="s">
        <v>27</v>
      </c>
      <c r="D71" s="37" t="s">
        <v>310</v>
      </c>
      <c r="E71" s="37">
        <v>7796.41</v>
      </c>
      <c r="F71" s="37">
        <v>233.89</v>
      </c>
      <c r="G71" s="37">
        <v>1</v>
      </c>
      <c r="H71" s="37" t="s">
        <v>76</v>
      </c>
      <c r="I71" s="37"/>
      <c r="J71" s="37" t="s">
        <v>358</v>
      </c>
      <c r="K71" s="37"/>
      <c r="L71" s="37" t="s">
        <v>359</v>
      </c>
      <c r="M71" s="37" t="s">
        <v>360</v>
      </c>
      <c r="N71" s="37"/>
      <c r="O71" s="35"/>
    </row>
    <row r="72" s="25" customFormat="1" ht="15.6" spans="1:15">
      <c r="A72" s="37" t="s">
        <v>115</v>
      </c>
      <c r="B72" s="37" t="s">
        <v>361</v>
      </c>
      <c r="C72" s="40" t="s">
        <v>27</v>
      </c>
      <c r="D72" s="37" t="s">
        <v>352</v>
      </c>
      <c r="E72" s="37">
        <v>224.23</v>
      </c>
      <c r="F72" s="37">
        <v>6.73</v>
      </c>
      <c r="G72" s="37">
        <v>1</v>
      </c>
      <c r="H72" s="37" t="s">
        <v>47</v>
      </c>
      <c r="I72" s="37"/>
      <c r="J72" s="37" t="s">
        <v>358</v>
      </c>
      <c r="K72" s="37"/>
      <c r="L72" s="37" t="s">
        <v>362</v>
      </c>
      <c r="M72" s="37" t="s">
        <v>363</v>
      </c>
      <c r="N72" s="37"/>
      <c r="O72" s="35"/>
    </row>
    <row r="73" s="25" customFormat="1" ht="15.6" spans="1:15">
      <c r="A73" s="37" t="s">
        <v>115</v>
      </c>
      <c r="B73" s="37" t="s">
        <v>364</v>
      </c>
      <c r="C73" s="40" t="s">
        <v>27</v>
      </c>
      <c r="D73" s="37" t="s">
        <v>318</v>
      </c>
      <c r="E73" s="37">
        <v>6847.4</v>
      </c>
      <c r="F73" s="37">
        <v>205.42</v>
      </c>
      <c r="G73" s="37">
        <v>1</v>
      </c>
      <c r="H73" s="37" t="s">
        <v>76</v>
      </c>
      <c r="I73" s="37"/>
      <c r="J73" s="37" t="s">
        <v>358</v>
      </c>
      <c r="K73" s="37"/>
      <c r="L73" s="37" t="s">
        <v>365</v>
      </c>
      <c r="M73" s="37" t="s">
        <v>366</v>
      </c>
      <c r="N73" s="37"/>
      <c r="O73" s="35"/>
    </row>
    <row r="74" s="25" customFormat="1" ht="15.6" spans="1:15">
      <c r="A74" s="37" t="s">
        <v>115</v>
      </c>
      <c r="B74" s="37" t="s">
        <v>367</v>
      </c>
      <c r="C74" s="40" t="s">
        <v>27</v>
      </c>
      <c r="D74" s="37" t="s">
        <v>310</v>
      </c>
      <c r="E74" s="37">
        <v>1315</v>
      </c>
      <c r="F74" s="37">
        <v>39.45</v>
      </c>
      <c r="G74" s="37">
        <v>1</v>
      </c>
      <c r="H74" s="37" t="s">
        <v>76</v>
      </c>
      <c r="I74" s="37"/>
      <c r="J74" s="37" t="s">
        <v>368</v>
      </c>
      <c r="K74" s="37"/>
      <c r="L74" s="37" t="s">
        <v>369</v>
      </c>
      <c r="M74" s="37" t="s">
        <v>370</v>
      </c>
      <c r="N74" s="37"/>
      <c r="O74" s="35"/>
    </row>
    <row r="75" s="25" customFormat="1" ht="15.6" spans="1:15">
      <c r="A75" s="37" t="s">
        <v>156</v>
      </c>
      <c r="B75" s="37" t="s">
        <v>371</v>
      </c>
      <c r="C75" s="38" t="s">
        <v>25</v>
      </c>
      <c r="D75" s="37" t="s">
        <v>310</v>
      </c>
      <c r="E75" s="37">
        <v>4117.73</v>
      </c>
      <c r="F75" s="37">
        <v>123.53</v>
      </c>
      <c r="G75" s="37">
        <v>1</v>
      </c>
      <c r="H75" s="37" t="s">
        <v>76</v>
      </c>
      <c r="I75" s="37"/>
      <c r="J75" s="37" t="s">
        <v>372</v>
      </c>
      <c r="K75" s="37"/>
      <c r="L75" s="37" t="s">
        <v>373</v>
      </c>
      <c r="M75" s="37" t="s">
        <v>374</v>
      </c>
      <c r="N75" s="37"/>
      <c r="O75" s="35"/>
    </row>
    <row r="76" s="25" customFormat="1" ht="15.6" spans="1:15">
      <c r="A76" s="37" t="s">
        <v>115</v>
      </c>
      <c r="B76" s="37" t="s">
        <v>375</v>
      </c>
      <c r="C76" s="40" t="s">
        <v>27</v>
      </c>
      <c r="D76" s="37" t="s">
        <v>352</v>
      </c>
      <c r="E76" s="37">
        <v>2167</v>
      </c>
      <c r="F76" s="37">
        <v>65.01</v>
      </c>
      <c r="G76" s="37">
        <v>1</v>
      </c>
      <c r="H76" s="37" t="s">
        <v>47</v>
      </c>
      <c r="I76" s="37"/>
      <c r="J76" s="37" t="s">
        <v>376</v>
      </c>
      <c r="K76" s="37"/>
      <c r="L76" s="37" t="s">
        <v>377</v>
      </c>
      <c r="M76" s="37" t="s">
        <v>378</v>
      </c>
      <c r="N76" s="37"/>
      <c r="O76" s="35"/>
    </row>
    <row r="77" s="25" customFormat="1" ht="15.6" spans="1:15">
      <c r="A77" s="37" t="s">
        <v>115</v>
      </c>
      <c r="B77" s="37" t="s">
        <v>379</v>
      </c>
      <c r="C77" s="38" t="s">
        <v>25</v>
      </c>
      <c r="D77" s="37" t="s">
        <v>310</v>
      </c>
      <c r="E77" s="37">
        <v>640</v>
      </c>
      <c r="F77" s="37">
        <v>19.2</v>
      </c>
      <c r="G77" s="37">
        <v>1</v>
      </c>
      <c r="H77" s="37" t="s">
        <v>76</v>
      </c>
      <c r="I77" s="37"/>
      <c r="J77" s="37" t="s">
        <v>380</v>
      </c>
      <c r="K77" s="37"/>
      <c r="L77" s="37" t="s">
        <v>381</v>
      </c>
      <c r="M77" s="37" t="s">
        <v>382</v>
      </c>
      <c r="N77" s="37"/>
      <c r="O77" s="35"/>
    </row>
    <row r="78" s="25" customFormat="1" ht="15.6" spans="1:15">
      <c r="A78" s="37" t="s">
        <v>115</v>
      </c>
      <c r="B78" s="37" t="s">
        <v>383</v>
      </c>
      <c r="C78" s="40" t="s">
        <v>27</v>
      </c>
      <c r="D78" s="37" t="s">
        <v>310</v>
      </c>
      <c r="E78" s="37">
        <v>661.33</v>
      </c>
      <c r="F78" s="37">
        <v>19.84</v>
      </c>
      <c r="G78" s="37">
        <v>1</v>
      </c>
      <c r="H78" s="37" t="s">
        <v>76</v>
      </c>
      <c r="I78" s="37"/>
      <c r="J78" s="37" t="s">
        <v>384</v>
      </c>
      <c r="K78" s="37"/>
      <c r="L78" s="37" t="s">
        <v>385</v>
      </c>
      <c r="M78" s="37" t="s">
        <v>386</v>
      </c>
      <c r="N78" s="37"/>
      <c r="O78" s="35"/>
    </row>
    <row r="79" s="25" customFormat="1" ht="15.6" spans="1:15">
      <c r="A79" s="37" t="s">
        <v>156</v>
      </c>
      <c r="B79" s="37" t="s">
        <v>387</v>
      </c>
      <c r="C79" s="41" t="s">
        <v>53</v>
      </c>
      <c r="D79" s="37" t="s">
        <v>388</v>
      </c>
      <c r="E79" s="37">
        <v>184.84</v>
      </c>
      <c r="F79" s="37">
        <v>138.6</v>
      </c>
      <c r="G79" s="37">
        <v>1</v>
      </c>
      <c r="H79" s="37" t="s">
        <v>47</v>
      </c>
      <c r="I79" s="37"/>
      <c r="J79" s="37" t="s">
        <v>389</v>
      </c>
      <c r="K79" s="37"/>
      <c r="L79" s="37" t="s">
        <v>390</v>
      </c>
      <c r="M79" s="37" t="s">
        <v>391</v>
      </c>
      <c r="N79" s="37" t="s">
        <v>392</v>
      </c>
      <c r="O79" s="35"/>
    </row>
    <row r="80" s="25" customFormat="1" ht="15.6" spans="1:15">
      <c r="A80" s="37" t="s">
        <v>115</v>
      </c>
      <c r="B80" s="37" t="s">
        <v>393</v>
      </c>
      <c r="C80" s="38" t="s">
        <v>38</v>
      </c>
      <c r="D80" s="37" t="s">
        <v>152</v>
      </c>
      <c r="E80" s="37">
        <v>117.6</v>
      </c>
      <c r="F80" s="37">
        <v>49.98</v>
      </c>
      <c r="G80" s="37">
        <v>1</v>
      </c>
      <c r="H80" s="37" t="s">
        <v>40</v>
      </c>
      <c r="I80" s="37"/>
      <c r="J80" s="37" t="s">
        <v>153</v>
      </c>
      <c r="K80" s="37"/>
      <c r="L80" s="37" t="s">
        <v>185</v>
      </c>
      <c r="M80" s="37" t="s">
        <v>186</v>
      </c>
      <c r="N80" s="37"/>
      <c r="O80" s="35"/>
    </row>
    <row r="81" s="25" customFormat="1" ht="15.6" spans="1:15">
      <c r="A81" s="37" t="s">
        <v>115</v>
      </c>
      <c r="B81" s="37" t="s">
        <v>394</v>
      </c>
      <c r="C81" s="38" t="s">
        <v>48</v>
      </c>
      <c r="D81" s="37" t="s">
        <v>395</v>
      </c>
      <c r="E81" s="37">
        <v>284.2</v>
      </c>
      <c r="F81" s="37">
        <v>8.53</v>
      </c>
      <c r="G81" s="37">
        <v>1</v>
      </c>
      <c r="H81" s="37" t="s">
        <v>47</v>
      </c>
      <c r="I81" s="37"/>
      <c r="J81" s="37" t="s">
        <v>396</v>
      </c>
      <c r="K81" s="37"/>
      <c r="L81" s="37" t="s">
        <v>182</v>
      </c>
      <c r="M81" s="37" t="s">
        <v>183</v>
      </c>
      <c r="N81" s="37"/>
      <c r="O81" s="35"/>
    </row>
    <row r="82" s="25" customFormat="1" ht="15.6" spans="1:15">
      <c r="A82" s="37" t="s">
        <v>115</v>
      </c>
      <c r="B82" s="37" t="s">
        <v>397</v>
      </c>
      <c r="C82" s="38" t="s">
        <v>38</v>
      </c>
      <c r="D82" s="37" t="s">
        <v>152</v>
      </c>
      <c r="E82" s="37">
        <v>14435.05</v>
      </c>
      <c r="F82" s="37">
        <v>8777.38</v>
      </c>
      <c r="G82" s="37">
        <v>1</v>
      </c>
      <c r="H82" s="37" t="s">
        <v>40</v>
      </c>
      <c r="I82" s="37"/>
      <c r="J82" s="37" t="s">
        <v>153</v>
      </c>
      <c r="K82" s="37"/>
      <c r="L82" s="37" t="s">
        <v>292</v>
      </c>
      <c r="M82" s="37" t="s">
        <v>293</v>
      </c>
      <c r="N82" s="37"/>
      <c r="O82" s="35"/>
    </row>
    <row r="83" s="25" customFormat="1" ht="15.6" spans="1:15">
      <c r="A83" s="37" t="s">
        <v>115</v>
      </c>
      <c r="B83" s="37" t="s">
        <v>398</v>
      </c>
      <c r="C83" s="38" t="s">
        <v>38</v>
      </c>
      <c r="D83" s="37" t="s">
        <v>152</v>
      </c>
      <c r="E83" s="37">
        <v>7424.32</v>
      </c>
      <c r="F83" s="37">
        <v>494.92</v>
      </c>
      <c r="G83" s="37">
        <v>1</v>
      </c>
      <c r="H83" s="37" t="s">
        <v>40</v>
      </c>
      <c r="I83" s="37"/>
      <c r="J83" s="37" t="s">
        <v>153</v>
      </c>
      <c r="K83" s="37"/>
      <c r="L83" s="37" t="s">
        <v>185</v>
      </c>
      <c r="M83" s="37" t="s">
        <v>186</v>
      </c>
      <c r="N83" s="37"/>
      <c r="O83" s="35"/>
    </row>
    <row r="84" s="25" customFormat="1" ht="15.6" spans="1:15">
      <c r="A84" s="37" t="s">
        <v>115</v>
      </c>
      <c r="B84" s="37" t="s">
        <v>399</v>
      </c>
      <c r="C84" s="38" t="s">
        <v>38</v>
      </c>
      <c r="D84" s="37" t="s">
        <v>152</v>
      </c>
      <c r="E84" s="37">
        <v>8278.66</v>
      </c>
      <c r="F84" s="37">
        <v>4415.22</v>
      </c>
      <c r="G84" s="37">
        <v>1</v>
      </c>
      <c r="H84" s="37" t="s">
        <v>40</v>
      </c>
      <c r="I84" s="37"/>
      <c r="J84" s="37" t="s">
        <v>153</v>
      </c>
      <c r="K84" s="37"/>
      <c r="L84" s="37" t="s">
        <v>400</v>
      </c>
      <c r="M84" s="37" t="s">
        <v>401</v>
      </c>
      <c r="N84" s="37"/>
      <c r="O84" s="35"/>
    </row>
    <row r="85" s="25" customFormat="1" ht="15.6" spans="1:15">
      <c r="A85" s="37" t="s">
        <v>115</v>
      </c>
      <c r="B85" s="37" t="s">
        <v>402</v>
      </c>
      <c r="C85" s="38" t="s">
        <v>49</v>
      </c>
      <c r="D85" s="37" t="s">
        <v>403</v>
      </c>
      <c r="E85" s="37">
        <v>634</v>
      </c>
      <c r="F85" s="37">
        <v>469.24</v>
      </c>
      <c r="G85" s="37">
        <v>1</v>
      </c>
      <c r="H85" s="37" t="s">
        <v>47</v>
      </c>
      <c r="I85" s="37"/>
      <c r="J85" s="37" t="s">
        <v>49</v>
      </c>
      <c r="K85" s="37"/>
      <c r="L85" s="37" t="s">
        <v>185</v>
      </c>
      <c r="M85" s="37" t="s">
        <v>186</v>
      </c>
      <c r="N85" s="37"/>
      <c r="O85" s="35"/>
    </row>
    <row r="86" s="25" customFormat="1" ht="15.6" spans="1:15">
      <c r="A86" s="37" t="s">
        <v>115</v>
      </c>
      <c r="B86" s="37" t="s">
        <v>404</v>
      </c>
      <c r="C86" s="38" t="s">
        <v>49</v>
      </c>
      <c r="D86" s="37" t="s">
        <v>403</v>
      </c>
      <c r="E86" s="37">
        <v>406</v>
      </c>
      <c r="F86" s="37">
        <v>299.33</v>
      </c>
      <c r="G86" s="37">
        <v>1</v>
      </c>
      <c r="H86" s="37" t="s">
        <v>47</v>
      </c>
      <c r="I86" s="37"/>
      <c r="J86" s="37" t="s">
        <v>49</v>
      </c>
      <c r="K86" s="37"/>
      <c r="L86" s="37" t="s">
        <v>182</v>
      </c>
      <c r="M86" s="37" t="s">
        <v>183</v>
      </c>
      <c r="N86" s="37"/>
      <c r="O86" s="35"/>
    </row>
    <row r="87" s="25" customFormat="1" ht="15.6" spans="1:15">
      <c r="A87" s="37" t="s">
        <v>115</v>
      </c>
      <c r="B87" s="37" t="s">
        <v>405</v>
      </c>
      <c r="C87" s="38" t="s">
        <v>51</v>
      </c>
      <c r="D87" s="37" t="s">
        <v>395</v>
      </c>
      <c r="E87" s="37">
        <v>390.98</v>
      </c>
      <c r="F87" s="37">
        <v>11.73</v>
      </c>
      <c r="G87" s="37">
        <v>1</v>
      </c>
      <c r="H87" s="37" t="s">
        <v>47</v>
      </c>
      <c r="I87" s="37"/>
      <c r="J87" s="37" t="s">
        <v>406</v>
      </c>
      <c r="K87" s="37"/>
      <c r="L87" s="37" t="s">
        <v>185</v>
      </c>
      <c r="M87" s="37" t="s">
        <v>186</v>
      </c>
      <c r="N87" s="37"/>
      <c r="O87" s="35"/>
    </row>
    <row r="88" s="25" customFormat="1" ht="15.6" spans="1:15">
      <c r="A88" s="37" t="s">
        <v>115</v>
      </c>
      <c r="B88" s="37" t="s">
        <v>407</v>
      </c>
      <c r="C88" s="38" t="s">
        <v>31</v>
      </c>
      <c r="D88" s="37" t="s">
        <v>408</v>
      </c>
      <c r="E88" s="37">
        <v>638</v>
      </c>
      <c r="F88" s="37">
        <v>53.52</v>
      </c>
      <c r="G88" s="37">
        <v>1</v>
      </c>
      <c r="H88" s="37" t="s">
        <v>47</v>
      </c>
      <c r="I88" s="37"/>
      <c r="J88" s="37" t="s">
        <v>31</v>
      </c>
      <c r="K88" s="37"/>
      <c r="L88" s="37" t="s">
        <v>185</v>
      </c>
      <c r="M88" s="37" t="s">
        <v>186</v>
      </c>
      <c r="N88" s="37"/>
      <c r="O88" s="35"/>
    </row>
    <row r="89" s="25" customFormat="1" ht="15.6" spans="1:15">
      <c r="A89" s="37" t="s">
        <v>156</v>
      </c>
      <c r="B89" s="37" t="s">
        <v>409</v>
      </c>
      <c r="C89" s="38" t="s">
        <v>22</v>
      </c>
      <c r="D89" s="37" t="s">
        <v>410</v>
      </c>
      <c r="E89" s="37">
        <v>5085.47</v>
      </c>
      <c r="F89" s="37">
        <v>152.56</v>
      </c>
      <c r="G89" s="37">
        <v>1</v>
      </c>
      <c r="H89" s="37" t="s">
        <v>76</v>
      </c>
      <c r="I89" s="37"/>
      <c r="J89" s="37" t="s">
        <v>411</v>
      </c>
      <c r="K89" s="37"/>
      <c r="L89" s="37" t="s">
        <v>412</v>
      </c>
      <c r="M89" s="37" t="s">
        <v>413</v>
      </c>
      <c r="N89" s="37"/>
      <c r="O89" s="35"/>
    </row>
    <row r="90" s="25" customFormat="1" ht="15.6" spans="1:15">
      <c r="A90" s="37" t="s">
        <v>156</v>
      </c>
      <c r="B90" s="37" t="s">
        <v>414</v>
      </c>
      <c r="C90" s="38" t="s">
        <v>24</v>
      </c>
      <c r="D90" s="37" t="s">
        <v>415</v>
      </c>
      <c r="E90" s="37">
        <v>21119.83</v>
      </c>
      <c r="F90" s="37">
        <v>633.59</v>
      </c>
      <c r="G90" s="37">
        <v>1</v>
      </c>
      <c r="H90" s="37" t="s">
        <v>76</v>
      </c>
      <c r="I90" s="37"/>
      <c r="J90" s="37" t="s">
        <v>416</v>
      </c>
      <c r="K90" s="37"/>
      <c r="L90" s="37" t="s">
        <v>412</v>
      </c>
      <c r="M90" s="37" t="s">
        <v>413</v>
      </c>
      <c r="N90" s="37"/>
      <c r="O90" s="35"/>
    </row>
    <row r="91" s="35" customFormat="1" ht="15.6" spans="1:17">
      <c r="A91" s="37" t="s">
        <v>156</v>
      </c>
      <c r="B91" s="37" t="s">
        <v>417</v>
      </c>
      <c r="C91" s="38" t="s">
        <v>50</v>
      </c>
      <c r="D91" s="37" t="s">
        <v>417</v>
      </c>
      <c r="E91" s="37">
        <v>0</v>
      </c>
      <c r="F91" s="37">
        <v>0</v>
      </c>
      <c r="G91" s="37">
        <v>13</v>
      </c>
      <c r="H91" s="37" t="s">
        <v>47</v>
      </c>
      <c r="I91" s="37"/>
      <c r="J91" s="37" t="s">
        <v>50</v>
      </c>
      <c r="K91" s="37"/>
      <c r="L91" s="37" t="s">
        <v>412</v>
      </c>
      <c r="M91" s="37" t="s">
        <v>413</v>
      </c>
      <c r="N91" s="37" t="s">
        <v>418</v>
      </c>
      <c r="P91" s="25"/>
      <c r="Q91" s="25"/>
    </row>
    <row r="92" s="25" customFormat="1" ht="15.6" spans="1:15">
      <c r="A92" s="37" t="s">
        <v>156</v>
      </c>
      <c r="B92" s="37" t="s">
        <v>417</v>
      </c>
      <c r="C92" s="38" t="s">
        <v>50</v>
      </c>
      <c r="D92" s="37" t="s">
        <v>417</v>
      </c>
      <c r="E92" s="37">
        <v>0</v>
      </c>
      <c r="F92" s="37">
        <v>0</v>
      </c>
      <c r="G92" s="37">
        <v>6</v>
      </c>
      <c r="H92" s="37" t="s">
        <v>47</v>
      </c>
      <c r="I92" s="37"/>
      <c r="J92" s="37" t="s">
        <v>50</v>
      </c>
      <c r="K92" s="37"/>
      <c r="L92" s="37" t="s">
        <v>412</v>
      </c>
      <c r="M92" s="37" t="s">
        <v>413</v>
      </c>
      <c r="N92" s="37" t="s">
        <v>418</v>
      </c>
      <c r="O92" s="35"/>
    </row>
    <row r="93" s="25" customFormat="1" ht="15.6" spans="1:15">
      <c r="A93" s="37" t="s">
        <v>156</v>
      </c>
      <c r="B93" s="37" t="s">
        <v>417</v>
      </c>
      <c r="C93" s="42" t="s">
        <v>58</v>
      </c>
      <c r="D93" s="37" t="s">
        <v>417</v>
      </c>
      <c r="E93" s="37">
        <v>0</v>
      </c>
      <c r="F93" s="37">
        <v>0</v>
      </c>
      <c r="G93" s="37">
        <v>84</v>
      </c>
      <c r="H93" s="37" t="s">
        <v>40</v>
      </c>
      <c r="I93" s="37"/>
      <c r="J93" s="37" t="s">
        <v>419</v>
      </c>
      <c r="K93" s="37"/>
      <c r="L93" s="37" t="s">
        <v>412</v>
      </c>
      <c r="M93" s="37" t="s">
        <v>413</v>
      </c>
      <c r="N93" s="37" t="s">
        <v>418</v>
      </c>
      <c r="O93" s="35"/>
    </row>
    <row r="94" s="25" customFormat="1" ht="15.6" spans="1:15">
      <c r="A94" s="37" t="s">
        <v>156</v>
      </c>
      <c r="B94" s="37" t="s">
        <v>417</v>
      </c>
      <c r="C94" s="42" t="s">
        <v>58</v>
      </c>
      <c r="D94" s="37" t="s">
        <v>417</v>
      </c>
      <c r="E94" s="37">
        <v>0</v>
      </c>
      <c r="F94" s="37">
        <v>0</v>
      </c>
      <c r="G94" s="37">
        <v>84</v>
      </c>
      <c r="H94" s="37" t="s">
        <v>40</v>
      </c>
      <c r="I94" s="37"/>
      <c r="J94" s="37" t="s">
        <v>420</v>
      </c>
      <c r="K94" s="37"/>
      <c r="L94" s="37" t="s">
        <v>412</v>
      </c>
      <c r="M94" s="37" t="s">
        <v>413</v>
      </c>
      <c r="N94" s="37" t="s">
        <v>418</v>
      </c>
      <c r="O94" s="35"/>
    </row>
    <row r="95" s="36" customFormat="1" ht="15.6" spans="1:15">
      <c r="A95" s="43" t="s">
        <v>150</v>
      </c>
      <c r="B95" s="43" t="s">
        <v>421</v>
      </c>
      <c r="C95" s="44" t="s">
        <v>38</v>
      </c>
      <c r="D95" s="43" t="s">
        <v>152</v>
      </c>
      <c r="E95" s="43">
        <v>2696.52</v>
      </c>
      <c r="F95" s="43">
        <v>247.22</v>
      </c>
      <c r="G95" s="43">
        <v>101</v>
      </c>
      <c r="H95" s="43" t="s">
        <v>40</v>
      </c>
      <c r="I95" s="43"/>
      <c r="J95" s="43" t="s">
        <v>153</v>
      </c>
      <c r="K95" s="43"/>
      <c r="L95" s="43" t="s">
        <v>422</v>
      </c>
      <c r="M95" s="43" t="s">
        <v>423</v>
      </c>
      <c r="N95" s="43"/>
      <c r="O95" s="45"/>
    </row>
    <row r="96" s="36" customFormat="1" ht="15.6" spans="1:15">
      <c r="A96" s="43" t="s">
        <v>150</v>
      </c>
      <c r="B96" s="43" t="s">
        <v>424</v>
      </c>
      <c r="C96" s="44" t="s">
        <v>38</v>
      </c>
      <c r="D96" s="43" t="s">
        <v>152</v>
      </c>
      <c r="E96" s="43">
        <v>30687.47</v>
      </c>
      <c r="F96" s="43">
        <v>18914.37</v>
      </c>
      <c r="G96" s="43">
        <v>20</v>
      </c>
      <c r="H96" s="43" t="s">
        <v>40</v>
      </c>
      <c r="I96" s="43"/>
      <c r="J96" s="43" t="s">
        <v>153</v>
      </c>
      <c r="K96" s="43"/>
      <c r="L96" s="43" t="s">
        <v>425</v>
      </c>
      <c r="M96" s="43" t="s">
        <v>426</v>
      </c>
      <c r="N96" s="43"/>
      <c r="O96" s="45"/>
    </row>
    <row r="97" s="36" customFormat="1" ht="15.6" spans="1:15">
      <c r="A97" s="43" t="s">
        <v>150</v>
      </c>
      <c r="B97" s="43" t="s">
        <v>427</v>
      </c>
      <c r="C97" s="44" t="s">
        <v>38</v>
      </c>
      <c r="D97" s="43" t="s">
        <v>152</v>
      </c>
      <c r="E97" s="43">
        <v>1874.42</v>
      </c>
      <c r="F97" s="43">
        <v>1171.52</v>
      </c>
      <c r="G97" s="43">
        <v>211</v>
      </c>
      <c r="H97" s="43" t="s">
        <v>40</v>
      </c>
      <c r="I97" s="43"/>
      <c r="J97" s="43" t="s">
        <v>153</v>
      </c>
      <c r="K97" s="43"/>
      <c r="L97" s="43" t="s">
        <v>428</v>
      </c>
      <c r="M97" s="43" t="s">
        <v>429</v>
      </c>
      <c r="N97" s="43"/>
      <c r="O97" s="45"/>
    </row>
    <row r="98" s="25" customFormat="1" spans="5:10">
      <c r="E98" s="25">
        <f>SUM(E2:E97)</f>
        <v>570840.75</v>
      </c>
      <c r="F98" s="25">
        <f>SUM(F2:F97)</f>
        <v>79542.11</v>
      </c>
      <c r="J98" s="46"/>
    </row>
  </sheetData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7"/>
  <sheetViews>
    <sheetView workbookViewId="0">
      <selection activeCell="I86" sqref="I1:I86"/>
    </sheetView>
  </sheetViews>
  <sheetFormatPr defaultColWidth="9.81481481481481" defaultRowHeight="14.4"/>
  <cols>
    <col min="1" max="1" width="5.5462962962963" style="5" customWidth="1"/>
    <col min="2" max="2" width="34.6388888888889" style="5" customWidth="1"/>
    <col min="3" max="3" width="26.5555555555556" style="5" customWidth="1"/>
    <col min="4" max="4" width="15.6388888888889" style="26" customWidth="1"/>
    <col min="5" max="5" width="14.6388888888889" style="26" customWidth="1"/>
    <col min="6" max="6" width="16.2407407407407" style="5" customWidth="1"/>
    <col min="7" max="7" width="16.6018518518519" style="5" customWidth="1"/>
    <col min="8" max="9" width="9.81481481481481" style="5" customWidth="1"/>
    <col min="10" max="11" width="10.6388888888889" style="5" customWidth="1"/>
    <col min="12" max="12" width="19.2685185185185" style="26" customWidth="1"/>
    <col min="13" max="13" width="8.63888888888889" style="5" customWidth="1"/>
    <col min="14" max="14" width="27.5462962962963" style="5" customWidth="1"/>
    <col min="15" max="15" width="20.8148148148148" style="5" customWidth="1"/>
    <col min="16" max="16381" width="9.81481481481481" style="5"/>
  </cols>
  <sheetData>
    <row r="1" s="5" customFormat="1" ht="57.6" spans="1:15">
      <c r="A1" s="27" t="s">
        <v>430</v>
      </c>
      <c r="B1" s="28" t="s">
        <v>431</v>
      </c>
      <c r="C1" s="28" t="s">
        <v>432</v>
      </c>
      <c r="D1" s="28" t="s">
        <v>433</v>
      </c>
      <c r="E1" s="28" t="s">
        <v>434</v>
      </c>
      <c r="F1" s="28" t="s">
        <v>435</v>
      </c>
      <c r="G1" s="28" t="s">
        <v>436</v>
      </c>
      <c r="H1" s="28" t="s">
        <v>437</v>
      </c>
      <c r="I1" s="28" t="s">
        <v>15</v>
      </c>
      <c r="J1" s="28" t="s">
        <v>438</v>
      </c>
      <c r="K1" s="28" t="s">
        <v>439</v>
      </c>
      <c r="L1" s="28" t="s">
        <v>440</v>
      </c>
      <c r="M1" s="28" t="s">
        <v>111</v>
      </c>
      <c r="N1" s="28" t="s">
        <v>441</v>
      </c>
      <c r="O1" s="28" t="s">
        <v>442</v>
      </c>
    </row>
    <row r="2" s="25" customFormat="1" ht="28.8" spans="1:15">
      <c r="A2" s="29">
        <v>1</v>
      </c>
      <c r="B2" s="29" t="s">
        <v>443</v>
      </c>
      <c r="C2" s="30" t="s">
        <v>444</v>
      </c>
      <c r="D2" s="31" t="s">
        <v>445</v>
      </c>
      <c r="E2" s="31" t="s">
        <v>445</v>
      </c>
      <c r="F2" s="32">
        <v>2593.8</v>
      </c>
      <c r="G2" s="32">
        <v>77.81</v>
      </c>
      <c r="H2" s="32">
        <v>2515.99</v>
      </c>
      <c r="I2" s="32">
        <v>1</v>
      </c>
      <c r="J2" s="32" t="s">
        <v>54</v>
      </c>
      <c r="K2" s="32"/>
      <c r="L2" s="31" t="s">
        <v>446</v>
      </c>
      <c r="M2" s="32"/>
      <c r="N2" s="32" t="s">
        <v>447</v>
      </c>
      <c r="O2" s="32" t="s">
        <v>448</v>
      </c>
    </row>
    <row r="3" s="25" customFormat="1" ht="57.6" spans="1:15">
      <c r="A3" s="29">
        <v>2</v>
      </c>
      <c r="B3" s="29" t="s">
        <v>443</v>
      </c>
      <c r="C3" s="30" t="s">
        <v>449</v>
      </c>
      <c r="D3" s="31" t="s">
        <v>450</v>
      </c>
      <c r="E3" s="31" t="s">
        <v>450</v>
      </c>
      <c r="F3" s="32">
        <v>28098.9</v>
      </c>
      <c r="G3" s="32">
        <v>25213.14</v>
      </c>
      <c r="H3" s="32">
        <v>2885.76</v>
      </c>
      <c r="I3" s="32">
        <v>1</v>
      </c>
      <c r="J3" s="32" t="s">
        <v>40</v>
      </c>
      <c r="K3" s="32"/>
      <c r="L3" s="31" t="s">
        <v>451</v>
      </c>
      <c r="M3" s="32"/>
      <c r="N3" s="32" t="s">
        <v>452</v>
      </c>
      <c r="O3" s="32" t="s">
        <v>453</v>
      </c>
    </row>
    <row r="4" s="25" customFormat="1" ht="28.8" spans="1:15">
      <c r="A4" s="29">
        <v>3</v>
      </c>
      <c r="B4" s="29" t="s">
        <v>443</v>
      </c>
      <c r="C4" s="30" t="s">
        <v>454</v>
      </c>
      <c r="D4" s="31" t="s">
        <v>445</v>
      </c>
      <c r="E4" s="31" t="s">
        <v>445</v>
      </c>
      <c r="F4" s="32">
        <v>2581.45</v>
      </c>
      <c r="G4" s="32">
        <v>320.86</v>
      </c>
      <c r="H4" s="32">
        <v>2260.59</v>
      </c>
      <c r="I4" s="32">
        <v>1</v>
      </c>
      <c r="J4" s="32" t="s">
        <v>54</v>
      </c>
      <c r="K4" s="32"/>
      <c r="L4" s="31" t="s">
        <v>446</v>
      </c>
      <c r="M4" s="32"/>
      <c r="N4" s="32" t="s">
        <v>455</v>
      </c>
      <c r="O4" s="32" t="s">
        <v>456</v>
      </c>
    </row>
    <row r="5" s="25" customFormat="1" spans="1:15">
      <c r="A5" s="29">
        <v>4</v>
      </c>
      <c r="B5" s="29" t="s">
        <v>443</v>
      </c>
      <c r="C5" s="30" t="s">
        <v>457</v>
      </c>
      <c r="D5" s="31" t="s">
        <v>59</v>
      </c>
      <c r="E5" s="31" t="s">
        <v>59</v>
      </c>
      <c r="F5" s="32">
        <v>4956.06</v>
      </c>
      <c r="G5" s="32">
        <v>148.68</v>
      </c>
      <c r="H5" s="32">
        <v>4807.38</v>
      </c>
      <c r="I5" s="32">
        <v>1</v>
      </c>
      <c r="J5" s="32" t="s">
        <v>47</v>
      </c>
      <c r="K5" s="32"/>
      <c r="L5" s="31" t="s">
        <v>59</v>
      </c>
      <c r="M5" s="32"/>
      <c r="N5" s="32" t="s">
        <v>458</v>
      </c>
      <c r="O5" s="102" t="s">
        <v>459</v>
      </c>
    </row>
    <row r="6" s="25" customFormat="1" spans="1:15">
      <c r="A6" s="29">
        <v>5</v>
      </c>
      <c r="B6" s="29" t="s">
        <v>443</v>
      </c>
      <c r="C6" s="103" t="s">
        <v>460</v>
      </c>
      <c r="D6" s="31" t="s">
        <v>461</v>
      </c>
      <c r="E6" s="31" t="s">
        <v>461</v>
      </c>
      <c r="F6" s="32">
        <v>391.5</v>
      </c>
      <c r="G6" s="32">
        <v>11.75</v>
      </c>
      <c r="H6" s="32">
        <v>379.75</v>
      </c>
      <c r="I6" s="32">
        <v>1</v>
      </c>
      <c r="J6" s="32" t="s">
        <v>47</v>
      </c>
      <c r="K6" s="32"/>
      <c r="L6" s="31" t="s">
        <v>462</v>
      </c>
      <c r="M6" s="32"/>
      <c r="N6" s="32" t="s">
        <v>463</v>
      </c>
      <c r="O6" s="32" t="s">
        <v>464</v>
      </c>
    </row>
    <row r="7" s="25" customFormat="1" ht="43.2" spans="1:15">
      <c r="A7" s="29">
        <v>6</v>
      </c>
      <c r="B7" s="29" t="s">
        <v>443</v>
      </c>
      <c r="C7" s="103" t="s">
        <v>465</v>
      </c>
      <c r="D7" s="31" t="s">
        <v>466</v>
      </c>
      <c r="E7" s="31" t="s">
        <v>466</v>
      </c>
      <c r="F7" s="32">
        <v>6047.28</v>
      </c>
      <c r="G7" s="32">
        <v>181.42</v>
      </c>
      <c r="H7" s="32">
        <v>5865.86</v>
      </c>
      <c r="I7" s="32">
        <v>1</v>
      </c>
      <c r="J7" s="32" t="s">
        <v>74</v>
      </c>
      <c r="K7" s="32"/>
      <c r="L7" s="31" t="s">
        <v>462</v>
      </c>
      <c r="M7" s="32"/>
      <c r="N7" s="32" t="s">
        <v>467</v>
      </c>
      <c r="O7" s="32" t="s">
        <v>468</v>
      </c>
    </row>
    <row r="8" s="25" customFormat="1" spans="1:15">
      <c r="A8" s="29">
        <v>7</v>
      </c>
      <c r="B8" s="29" t="s">
        <v>443</v>
      </c>
      <c r="C8" s="103" t="s">
        <v>469</v>
      </c>
      <c r="D8" s="31" t="s">
        <v>461</v>
      </c>
      <c r="E8" s="31" t="s">
        <v>461</v>
      </c>
      <c r="F8" s="32">
        <v>391.5</v>
      </c>
      <c r="G8" s="32">
        <v>11.75</v>
      </c>
      <c r="H8" s="32">
        <v>379.75</v>
      </c>
      <c r="I8" s="32">
        <v>1</v>
      </c>
      <c r="J8" s="32" t="s">
        <v>47</v>
      </c>
      <c r="K8" s="32"/>
      <c r="L8" s="31" t="s">
        <v>470</v>
      </c>
      <c r="M8" s="32"/>
      <c r="N8" s="32" t="s">
        <v>471</v>
      </c>
      <c r="O8" s="32" t="s">
        <v>472</v>
      </c>
    </row>
    <row r="9" s="25" customFormat="1" spans="1:15">
      <c r="A9" s="29">
        <v>8</v>
      </c>
      <c r="B9" s="29" t="s">
        <v>443</v>
      </c>
      <c r="C9" s="103" t="s">
        <v>473</v>
      </c>
      <c r="D9" s="31" t="s">
        <v>461</v>
      </c>
      <c r="E9" s="31" t="s">
        <v>461</v>
      </c>
      <c r="F9" s="32">
        <v>357.9</v>
      </c>
      <c r="G9" s="32">
        <v>10.74</v>
      </c>
      <c r="H9" s="32">
        <v>347.16</v>
      </c>
      <c r="I9" s="32">
        <v>1</v>
      </c>
      <c r="J9" s="32" t="s">
        <v>47</v>
      </c>
      <c r="K9" s="32"/>
      <c r="L9" s="31" t="s">
        <v>470</v>
      </c>
      <c r="M9" s="32"/>
      <c r="N9" s="32" t="s">
        <v>474</v>
      </c>
      <c r="O9" s="32" t="s">
        <v>475</v>
      </c>
    </row>
    <row r="10" s="25" customFormat="1" spans="1:15">
      <c r="A10" s="29">
        <v>9</v>
      </c>
      <c r="B10" s="29" t="s">
        <v>443</v>
      </c>
      <c r="C10" s="103" t="s">
        <v>476</v>
      </c>
      <c r="D10" s="31" t="s">
        <v>461</v>
      </c>
      <c r="E10" s="31" t="s">
        <v>461</v>
      </c>
      <c r="F10" s="32">
        <v>6857.92</v>
      </c>
      <c r="G10" s="32">
        <v>205.74</v>
      </c>
      <c r="H10" s="32">
        <v>6652.18</v>
      </c>
      <c r="I10" s="32">
        <v>1</v>
      </c>
      <c r="J10" s="32" t="s">
        <v>47</v>
      </c>
      <c r="K10" s="32"/>
      <c r="L10" s="31" t="s">
        <v>470</v>
      </c>
      <c r="M10" s="32"/>
      <c r="N10" s="32" t="s">
        <v>477</v>
      </c>
      <c r="O10" s="32" t="s">
        <v>478</v>
      </c>
    </row>
    <row r="11" s="25" customFormat="1" spans="1:15">
      <c r="A11" s="29">
        <v>10</v>
      </c>
      <c r="B11" s="29" t="s">
        <v>443</v>
      </c>
      <c r="C11" s="103" t="s">
        <v>479</v>
      </c>
      <c r="D11" s="31" t="s">
        <v>461</v>
      </c>
      <c r="E11" s="31" t="s">
        <v>461</v>
      </c>
      <c r="F11" s="32">
        <v>2163.5</v>
      </c>
      <c r="G11" s="32">
        <v>64.91</v>
      </c>
      <c r="H11" s="32">
        <v>2098.59</v>
      </c>
      <c r="I11" s="32">
        <v>1</v>
      </c>
      <c r="J11" s="32" t="s">
        <v>47</v>
      </c>
      <c r="K11" s="32"/>
      <c r="L11" s="31" t="s">
        <v>470</v>
      </c>
      <c r="M11" s="32"/>
      <c r="N11" s="32" t="s">
        <v>480</v>
      </c>
      <c r="O11" s="32" t="s">
        <v>481</v>
      </c>
    </row>
    <row r="12" s="25" customFormat="1" spans="1:15">
      <c r="A12" s="29">
        <v>11</v>
      </c>
      <c r="B12" s="29" t="s">
        <v>443</v>
      </c>
      <c r="C12" s="103" t="s">
        <v>482</v>
      </c>
      <c r="D12" s="31" t="s">
        <v>461</v>
      </c>
      <c r="E12" s="31" t="s">
        <v>461</v>
      </c>
      <c r="F12" s="32">
        <v>1013.83</v>
      </c>
      <c r="G12" s="32">
        <v>30.41</v>
      </c>
      <c r="H12" s="32">
        <v>983.42</v>
      </c>
      <c r="I12" s="32">
        <v>1</v>
      </c>
      <c r="J12" s="32" t="s">
        <v>47</v>
      </c>
      <c r="K12" s="32"/>
      <c r="L12" s="31" t="s">
        <v>462</v>
      </c>
      <c r="M12" s="32"/>
      <c r="N12" s="32" t="s">
        <v>483</v>
      </c>
      <c r="O12" s="32" t="s">
        <v>484</v>
      </c>
    </row>
    <row r="13" s="25" customFormat="1" spans="1:15">
      <c r="A13" s="29">
        <v>12</v>
      </c>
      <c r="B13" s="29" t="s">
        <v>443</v>
      </c>
      <c r="C13" s="103" t="s">
        <v>485</v>
      </c>
      <c r="D13" s="31" t="s">
        <v>461</v>
      </c>
      <c r="E13" s="31" t="s">
        <v>461</v>
      </c>
      <c r="F13" s="32">
        <v>1043.35</v>
      </c>
      <c r="G13" s="32">
        <v>31.3</v>
      </c>
      <c r="H13" s="32">
        <v>1012.05</v>
      </c>
      <c r="I13" s="32">
        <v>1</v>
      </c>
      <c r="J13" s="32" t="s">
        <v>47</v>
      </c>
      <c r="K13" s="32"/>
      <c r="L13" s="31" t="s">
        <v>470</v>
      </c>
      <c r="M13" s="32"/>
      <c r="N13" s="32" t="s">
        <v>486</v>
      </c>
      <c r="O13" s="32" t="s">
        <v>487</v>
      </c>
    </row>
    <row r="14" s="25" customFormat="1" spans="1:15">
      <c r="A14" s="29">
        <v>13</v>
      </c>
      <c r="B14" s="29" t="s">
        <v>443</v>
      </c>
      <c r="C14" s="103" t="s">
        <v>488</v>
      </c>
      <c r="D14" s="31" t="s">
        <v>461</v>
      </c>
      <c r="E14" s="31" t="s">
        <v>461</v>
      </c>
      <c r="F14" s="32">
        <v>299.7</v>
      </c>
      <c r="G14" s="32">
        <v>8.99</v>
      </c>
      <c r="H14" s="32">
        <v>290.71</v>
      </c>
      <c r="I14" s="32">
        <v>1</v>
      </c>
      <c r="J14" s="32" t="s">
        <v>47</v>
      </c>
      <c r="K14" s="32"/>
      <c r="L14" s="31" t="s">
        <v>470</v>
      </c>
      <c r="M14" s="32"/>
      <c r="N14" s="32" t="s">
        <v>489</v>
      </c>
      <c r="O14" s="32" t="s">
        <v>490</v>
      </c>
    </row>
    <row r="15" s="25" customFormat="1" spans="1:15">
      <c r="A15" s="29">
        <v>14</v>
      </c>
      <c r="B15" s="29" t="s">
        <v>443</v>
      </c>
      <c r="C15" s="103" t="s">
        <v>491</v>
      </c>
      <c r="D15" s="31" t="s">
        <v>461</v>
      </c>
      <c r="E15" s="31" t="s">
        <v>461</v>
      </c>
      <c r="F15" s="32">
        <v>899.35</v>
      </c>
      <c r="G15" s="32">
        <v>26.98</v>
      </c>
      <c r="H15" s="32">
        <v>872.37</v>
      </c>
      <c r="I15" s="32">
        <v>1</v>
      </c>
      <c r="J15" s="32" t="s">
        <v>47</v>
      </c>
      <c r="K15" s="32"/>
      <c r="L15" s="31" t="s">
        <v>462</v>
      </c>
      <c r="M15" s="32"/>
      <c r="N15" s="32" t="s">
        <v>492</v>
      </c>
      <c r="O15" s="32" t="s">
        <v>493</v>
      </c>
    </row>
    <row r="16" s="25" customFormat="1" spans="1:15">
      <c r="A16" s="29">
        <v>15</v>
      </c>
      <c r="B16" s="29" t="s">
        <v>443</v>
      </c>
      <c r="C16" s="103" t="s">
        <v>494</v>
      </c>
      <c r="D16" s="31" t="s">
        <v>461</v>
      </c>
      <c r="E16" s="31" t="s">
        <v>461</v>
      </c>
      <c r="F16" s="32">
        <v>953.7</v>
      </c>
      <c r="G16" s="32">
        <v>28.61</v>
      </c>
      <c r="H16" s="32">
        <v>925.09</v>
      </c>
      <c r="I16" s="32">
        <v>1</v>
      </c>
      <c r="J16" s="32" t="s">
        <v>47</v>
      </c>
      <c r="K16" s="32"/>
      <c r="L16" s="31" t="s">
        <v>462</v>
      </c>
      <c r="M16" s="32"/>
      <c r="N16" s="32" t="s">
        <v>495</v>
      </c>
      <c r="O16" s="32" t="s">
        <v>496</v>
      </c>
    </row>
    <row r="17" s="25" customFormat="1" spans="1:15">
      <c r="A17" s="29">
        <v>16</v>
      </c>
      <c r="B17" s="29" t="s">
        <v>443</v>
      </c>
      <c r="C17" s="103" t="s">
        <v>497</v>
      </c>
      <c r="D17" s="31" t="s">
        <v>461</v>
      </c>
      <c r="E17" s="31" t="s">
        <v>461</v>
      </c>
      <c r="F17" s="32">
        <v>1074.91</v>
      </c>
      <c r="G17" s="32">
        <v>32.25</v>
      </c>
      <c r="H17" s="32">
        <v>1042.66</v>
      </c>
      <c r="I17" s="32">
        <v>1</v>
      </c>
      <c r="J17" s="32" t="s">
        <v>47</v>
      </c>
      <c r="K17" s="32"/>
      <c r="L17" s="31" t="s">
        <v>462</v>
      </c>
      <c r="M17" s="32"/>
      <c r="N17" s="32" t="s">
        <v>498</v>
      </c>
      <c r="O17" s="32" t="s">
        <v>499</v>
      </c>
    </row>
    <row r="18" s="25" customFormat="1" spans="1:15">
      <c r="A18" s="29">
        <v>17</v>
      </c>
      <c r="B18" s="29" t="s">
        <v>443</v>
      </c>
      <c r="C18" s="103" t="s">
        <v>500</v>
      </c>
      <c r="D18" s="31" t="s">
        <v>461</v>
      </c>
      <c r="E18" s="31" t="s">
        <v>461</v>
      </c>
      <c r="F18" s="32">
        <v>1378.09</v>
      </c>
      <c r="G18" s="32">
        <v>41.34</v>
      </c>
      <c r="H18" s="32">
        <v>1336.75</v>
      </c>
      <c r="I18" s="32">
        <v>1</v>
      </c>
      <c r="J18" s="32" t="s">
        <v>47</v>
      </c>
      <c r="K18" s="32"/>
      <c r="L18" s="31" t="s">
        <v>462</v>
      </c>
      <c r="M18" s="32"/>
      <c r="N18" s="32" t="s">
        <v>501</v>
      </c>
      <c r="O18" s="32" t="s">
        <v>502</v>
      </c>
    </row>
    <row r="19" s="25" customFormat="1" spans="1:15">
      <c r="A19" s="29">
        <v>18</v>
      </c>
      <c r="B19" s="29" t="s">
        <v>443</v>
      </c>
      <c r="C19" s="103" t="s">
        <v>503</v>
      </c>
      <c r="D19" s="31" t="s">
        <v>461</v>
      </c>
      <c r="E19" s="31" t="s">
        <v>461</v>
      </c>
      <c r="F19" s="32">
        <v>899.35</v>
      </c>
      <c r="G19" s="32">
        <v>26.98</v>
      </c>
      <c r="H19" s="32">
        <v>872.37</v>
      </c>
      <c r="I19" s="32">
        <v>1</v>
      </c>
      <c r="J19" s="32" t="s">
        <v>47</v>
      </c>
      <c r="K19" s="32"/>
      <c r="L19" s="31" t="s">
        <v>462</v>
      </c>
      <c r="M19" s="32"/>
      <c r="N19" s="32" t="s">
        <v>504</v>
      </c>
      <c r="O19" s="32" t="s">
        <v>505</v>
      </c>
    </row>
    <row r="20" s="25" customFormat="1" spans="1:15">
      <c r="A20" s="29">
        <v>19</v>
      </c>
      <c r="B20" s="29" t="s">
        <v>443</v>
      </c>
      <c r="C20" s="103" t="s">
        <v>506</v>
      </c>
      <c r="D20" s="31" t="s">
        <v>461</v>
      </c>
      <c r="E20" s="31" t="s">
        <v>461</v>
      </c>
      <c r="F20" s="32">
        <v>1043.35</v>
      </c>
      <c r="G20" s="32">
        <v>31.3</v>
      </c>
      <c r="H20" s="32">
        <v>1012.05</v>
      </c>
      <c r="I20" s="32">
        <v>1</v>
      </c>
      <c r="J20" s="32" t="s">
        <v>47</v>
      </c>
      <c r="K20" s="32"/>
      <c r="L20" s="31" t="s">
        <v>462</v>
      </c>
      <c r="M20" s="32"/>
      <c r="N20" s="32" t="s">
        <v>507</v>
      </c>
      <c r="O20" s="32" t="s">
        <v>508</v>
      </c>
    </row>
    <row r="21" s="25" customFormat="1" spans="1:15">
      <c r="A21" s="29">
        <v>20</v>
      </c>
      <c r="B21" s="29" t="s">
        <v>443</v>
      </c>
      <c r="C21" s="103" t="s">
        <v>509</v>
      </c>
      <c r="D21" s="31" t="s">
        <v>461</v>
      </c>
      <c r="E21" s="31" t="s">
        <v>461</v>
      </c>
      <c r="F21" s="32">
        <v>899.35</v>
      </c>
      <c r="G21" s="32">
        <v>26.98</v>
      </c>
      <c r="H21" s="32">
        <v>872.37</v>
      </c>
      <c r="I21" s="32">
        <v>1</v>
      </c>
      <c r="J21" s="32" t="s">
        <v>47</v>
      </c>
      <c r="K21" s="32"/>
      <c r="L21" s="31" t="s">
        <v>462</v>
      </c>
      <c r="M21" s="32"/>
      <c r="N21" s="32" t="s">
        <v>510</v>
      </c>
      <c r="O21" s="32" t="s">
        <v>511</v>
      </c>
    </row>
    <row r="22" s="25" customFormat="1" spans="1:15">
      <c r="A22" s="29">
        <v>21</v>
      </c>
      <c r="B22" s="29" t="s">
        <v>443</v>
      </c>
      <c r="C22" s="103" t="s">
        <v>512</v>
      </c>
      <c r="D22" s="31" t="s">
        <v>461</v>
      </c>
      <c r="E22" s="31" t="s">
        <v>461</v>
      </c>
      <c r="F22" s="32">
        <v>899.35</v>
      </c>
      <c r="G22" s="32">
        <v>26.98</v>
      </c>
      <c r="H22" s="32">
        <v>872.37</v>
      </c>
      <c r="I22" s="32">
        <v>1</v>
      </c>
      <c r="J22" s="32" t="s">
        <v>47</v>
      </c>
      <c r="K22" s="32"/>
      <c r="L22" s="31" t="s">
        <v>462</v>
      </c>
      <c r="M22" s="32"/>
      <c r="N22" s="32" t="s">
        <v>513</v>
      </c>
      <c r="O22" s="32" t="s">
        <v>514</v>
      </c>
    </row>
    <row r="23" s="25" customFormat="1" spans="1:15">
      <c r="A23" s="29">
        <v>22</v>
      </c>
      <c r="B23" s="29" t="s">
        <v>443</v>
      </c>
      <c r="C23" s="103" t="s">
        <v>515</v>
      </c>
      <c r="D23" s="31" t="s">
        <v>461</v>
      </c>
      <c r="E23" s="31" t="s">
        <v>461</v>
      </c>
      <c r="F23" s="32">
        <v>899.35</v>
      </c>
      <c r="G23" s="32">
        <v>26.98</v>
      </c>
      <c r="H23" s="32">
        <v>872.37</v>
      </c>
      <c r="I23" s="32">
        <v>1</v>
      </c>
      <c r="J23" s="32" t="s">
        <v>47</v>
      </c>
      <c r="K23" s="32"/>
      <c r="L23" s="31" t="s">
        <v>462</v>
      </c>
      <c r="M23" s="32"/>
      <c r="N23" s="32" t="s">
        <v>516</v>
      </c>
      <c r="O23" s="32" t="s">
        <v>517</v>
      </c>
    </row>
    <row r="24" s="25" customFormat="1" spans="1:15">
      <c r="A24" s="29">
        <v>23</v>
      </c>
      <c r="B24" s="29" t="s">
        <v>443</v>
      </c>
      <c r="C24" s="103" t="s">
        <v>518</v>
      </c>
      <c r="D24" s="31" t="s">
        <v>461</v>
      </c>
      <c r="E24" s="31" t="s">
        <v>461</v>
      </c>
      <c r="F24" s="32">
        <v>1062.8</v>
      </c>
      <c r="G24" s="32">
        <v>31.88</v>
      </c>
      <c r="H24" s="32">
        <v>1030.92</v>
      </c>
      <c r="I24" s="32">
        <v>1</v>
      </c>
      <c r="J24" s="32" t="s">
        <v>47</v>
      </c>
      <c r="K24" s="32"/>
      <c r="L24" s="31" t="s">
        <v>462</v>
      </c>
      <c r="M24" s="32"/>
      <c r="N24" s="32" t="s">
        <v>519</v>
      </c>
      <c r="O24" s="32" t="s">
        <v>520</v>
      </c>
    </row>
    <row r="25" s="25" customFormat="1" spans="1:15">
      <c r="A25" s="29">
        <v>24</v>
      </c>
      <c r="B25" s="29" t="s">
        <v>443</v>
      </c>
      <c r="C25" s="103" t="s">
        <v>521</v>
      </c>
      <c r="D25" s="31" t="s">
        <v>461</v>
      </c>
      <c r="E25" s="31" t="s">
        <v>461</v>
      </c>
      <c r="F25" s="32">
        <v>1498.55</v>
      </c>
      <c r="G25" s="32">
        <v>44.96</v>
      </c>
      <c r="H25" s="32">
        <v>1453.59</v>
      </c>
      <c r="I25" s="32">
        <v>1</v>
      </c>
      <c r="J25" s="32" t="s">
        <v>47</v>
      </c>
      <c r="K25" s="32"/>
      <c r="L25" s="31" t="s">
        <v>462</v>
      </c>
      <c r="M25" s="32"/>
      <c r="N25" s="32" t="s">
        <v>522</v>
      </c>
      <c r="O25" s="32" t="s">
        <v>523</v>
      </c>
    </row>
    <row r="26" s="25" customFormat="1" spans="1:15">
      <c r="A26" s="29">
        <v>25</v>
      </c>
      <c r="B26" s="29" t="s">
        <v>443</v>
      </c>
      <c r="C26" s="103" t="s">
        <v>524</v>
      </c>
      <c r="D26" s="31" t="s">
        <v>461</v>
      </c>
      <c r="E26" s="31" t="s">
        <v>461</v>
      </c>
      <c r="F26" s="32">
        <v>899.35</v>
      </c>
      <c r="G26" s="32">
        <v>26.98</v>
      </c>
      <c r="H26" s="32">
        <v>872.37</v>
      </c>
      <c r="I26" s="32">
        <v>1</v>
      </c>
      <c r="J26" s="32" t="s">
        <v>47</v>
      </c>
      <c r="K26" s="32"/>
      <c r="L26" s="31" t="s">
        <v>462</v>
      </c>
      <c r="M26" s="32"/>
      <c r="N26" s="32" t="s">
        <v>525</v>
      </c>
      <c r="O26" s="32" t="s">
        <v>526</v>
      </c>
    </row>
    <row r="27" s="25" customFormat="1" spans="1:15">
      <c r="A27" s="29">
        <v>26</v>
      </c>
      <c r="B27" s="29" t="s">
        <v>443</v>
      </c>
      <c r="C27" s="103" t="s">
        <v>527</v>
      </c>
      <c r="D27" s="31" t="s">
        <v>461</v>
      </c>
      <c r="E27" s="31" t="s">
        <v>461</v>
      </c>
      <c r="F27" s="32">
        <v>4063.88</v>
      </c>
      <c r="G27" s="32">
        <v>121.92</v>
      </c>
      <c r="H27" s="32">
        <v>3941.96</v>
      </c>
      <c r="I27" s="32">
        <v>1</v>
      </c>
      <c r="J27" s="32" t="s">
        <v>47</v>
      </c>
      <c r="K27" s="32"/>
      <c r="L27" s="31" t="s">
        <v>462</v>
      </c>
      <c r="M27" s="32"/>
      <c r="N27" s="32" t="s">
        <v>528</v>
      </c>
      <c r="O27" s="32" t="s">
        <v>529</v>
      </c>
    </row>
    <row r="28" s="25" customFormat="1" spans="1:15">
      <c r="A28" s="29">
        <v>27</v>
      </c>
      <c r="B28" s="29" t="s">
        <v>443</v>
      </c>
      <c r="C28" s="103" t="s">
        <v>530</v>
      </c>
      <c r="D28" s="31" t="s">
        <v>461</v>
      </c>
      <c r="E28" s="31" t="s">
        <v>461</v>
      </c>
      <c r="F28" s="32">
        <v>5310.61</v>
      </c>
      <c r="G28" s="32">
        <v>159.32</v>
      </c>
      <c r="H28" s="32">
        <v>5151.29</v>
      </c>
      <c r="I28" s="32">
        <v>1</v>
      </c>
      <c r="J28" s="32" t="s">
        <v>47</v>
      </c>
      <c r="K28" s="32"/>
      <c r="L28" s="31" t="s">
        <v>470</v>
      </c>
      <c r="M28" s="32"/>
      <c r="N28" s="32" t="s">
        <v>531</v>
      </c>
      <c r="O28" s="32" t="s">
        <v>532</v>
      </c>
    </row>
    <row r="29" s="25" customFormat="1" spans="1:15">
      <c r="A29" s="29">
        <v>28</v>
      </c>
      <c r="B29" s="29" t="s">
        <v>443</v>
      </c>
      <c r="C29" s="103" t="s">
        <v>533</v>
      </c>
      <c r="D29" s="31" t="s">
        <v>461</v>
      </c>
      <c r="E29" s="31" t="s">
        <v>461</v>
      </c>
      <c r="F29" s="32">
        <v>1043.35</v>
      </c>
      <c r="G29" s="32">
        <v>31.3</v>
      </c>
      <c r="H29" s="32">
        <v>1012.05</v>
      </c>
      <c r="I29" s="32">
        <v>1</v>
      </c>
      <c r="J29" s="32" t="s">
        <v>47</v>
      </c>
      <c r="K29" s="32"/>
      <c r="L29" s="31" t="s">
        <v>470</v>
      </c>
      <c r="M29" s="32"/>
      <c r="N29" s="32" t="s">
        <v>534</v>
      </c>
      <c r="O29" s="32" t="s">
        <v>535</v>
      </c>
    </row>
    <row r="30" s="25" customFormat="1" spans="1:15">
      <c r="A30" s="29">
        <v>29</v>
      </c>
      <c r="B30" s="29" t="s">
        <v>443</v>
      </c>
      <c r="C30" s="103" t="s">
        <v>536</v>
      </c>
      <c r="D30" s="31" t="s">
        <v>461</v>
      </c>
      <c r="E30" s="31" t="s">
        <v>461</v>
      </c>
      <c r="F30" s="32">
        <v>1111.56</v>
      </c>
      <c r="G30" s="32">
        <v>33.35</v>
      </c>
      <c r="H30" s="32">
        <v>1078.21</v>
      </c>
      <c r="I30" s="32">
        <v>1</v>
      </c>
      <c r="J30" s="32" t="s">
        <v>47</v>
      </c>
      <c r="K30" s="32"/>
      <c r="L30" s="31" t="s">
        <v>470</v>
      </c>
      <c r="M30" s="32"/>
      <c r="N30" s="32" t="s">
        <v>537</v>
      </c>
      <c r="O30" s="32" t="s">
        <v>538</v>
      </c>
    </row>
    <row r="31" s="25" customFormat="1" spans="1:15">
      <c r="A31" s="29">
        <v>30</v>
      </c>
      <c r="B31" s="29" t="s">
        <v>443</v>
      </c>
      <c r="C31" s="103" t="s">
        <v>539</v>
      </c>
      <c r="D31" s="31" t="s">
        <v>461</v>
      </c>
      <c r="E31" s="31" t="s">
        <v>461</v>
      </c>
      <c r="F31" s="32">
        <v>5977.67</v>
      </c>
      <c r="G31" s="32">
        <v>179.33</v>
      </c>
      <c r="H31" s="32">
        <v>5798.34</v>
      </c>
      <c r="I31" s="32">
        <v>1</v>
      </c>
      <c r="J31" s="32" t="s">
        <v>47</v>
      </c>
      <c r="K31" s="32"/>
      <c r="L31" s="31" t="s">
        <v>470</v>
      </c>
      <c r="M31" s="32"/>
      <c r="N31" s="32" t="s">
        <v>540</v>
      </c>
      <c r="O31" s="32" t="s">
        <v>541</v>
      </c>
    </row>
    <row r="32" s="25" customFormat="1" ht="28.8" spans="1:15">
      <c r="A32" s="29">
        <v>31</v>
      </c>
      <c r="B32" s="29" t="s">
        <v>443</v>
      </c>
      <c r="C32" s="30" t="s">
        <v>542</v>
      </c>
      <c r="D32" s="31" t="s">
        <v>445</v>
      </c>
      <c r="E32" s="31" t="s">
        <v>445</v>
      </c>
      <c r="F32" s="32">
        <v>2581.45</v>
      </c>
      <c r="G32" s="32">
        <v>320.86</v>
      </c>
      <c r="H32" s="32">
        <v>2260.59</v>
      </c>
      <c r="I32" s="32">
        <v>1</v>
      </c>
      <c r="J32" s="32" t="s">
        <v>54</v>
      </c>
      <c r="K32" s="32"/>
      <c r="L32" s="31" t="s">
        <v>446</v>
      </c>
      <c r="M32" s="32"/>
      <c r="N32" s="32" t="s">
        <v>543</v>
      </c>
      <c r="O32" s="32" t="s">
        <v>544</v>
      </c>
    </row>
    <row r="33" s="25" customFormat="1" ht="28.8" spans="1:15">
      <c r="A33" s="29">
        <v>32</v>
      </c>
      <c r="B33" s="29" t="s">
        <v>443</v>
      </c>
      <c r="C33" s="30" t="s">
        <v>545</v>
      </c>
      <c r="D33" s="31" t="s">
        <v>445</v>
      </c>
      <c r="E33" s="31" t="s">
        <v>445</v>
      </c>
      <c r="F33" s="32">
        <v>2595.64</v>
      </c>
      <c r="G33" s="32">
        <v>357.59</v>
      </c>
      <c r="H33" s="32">
        <v>2238.05</v>
      </c>
      <c r="I33" s="32">
        <v>1</v>
      </c>
      <c r="J33" s="32" t="s">
        <v>54</v>
      </c>
      <c r="K33" s="32"/>
      <c r="L33" s="31" t="s">
        <v>189</v>
      </c>
      <c r="M33" s="32"/>
      <c r="N33" s="32" t="s">
        <v>546</v>
      </c>
      <c r="O33" s="32" t="s">
        <v>547</v>
      </c>
    </row>
    <row r="34" s="25" customFormat="1" spans="1:15">
      <c r="A34" s="29">
        <v>33</v>
      </c>
      <c r="B34" s="29" t="s">
        <v>443</v>
      </c>
      <c r="C34" s="103" t="s">
        <v>548</v>
      </c>
      <c r="D34" s="31" t="s">
        <v>549</v>
      </c>
      <c r="E34" s="31" t="s">
        <v>549</v>
      </c>
      <c r="F34" s="32">
        <v>3654.61</v>
      </c>
      <c r="G34" s="32">
        <v>109.64</v>
      </c>
      <c r="H34" s="32">
        <v>3544.97</v>
      </c>
      <c r="I34" s="32">
        <v>1</v>
      </c>
      <c r="J34" s="32" t="s">
        <v>47</v>
      </c>
      <c r="K34" s="32"/>
      <c r="L34" s="31" t="s">
        <v>550</v>
      </c>
      <c r="M34" s="32"/>
      <c r="N34" s="32" t="s">
        <v>551</v>
      </c>
      <c r="O34" s="32" t="s">
        <v>552</v>
      </c>
    </row>
    <row r="35" s="25" customFormat="1" spans="1:15">
      <c r="A35" s="29">
        <v>34</v>
      </c>
      <c r="B35" s="29" t="s">
        <v>443</v>
      </c>
      <c r="C35" s="103" t="s">
        <v>553</v>
      </c>
      <c r="D35" s="31" t="s">
        <v>549</v>
      </c>
      <c r="E35" s="31" t="s">
        <v>549</v>
      </c>
      <c r="F35" s="32">
        <v>257.5</v>
      </c>
      <c r="G35" s="32">
        <v>7.73</v>
      </c>
      <c r="H35" s="32">
        <v>249.77</v>
      </c>
      <c r="I35" s="32">
        <v>1</v>
      </c>
      <c r="J35" s="32" t="s">
        <v>47</v>
      </c>
      <c r="K35" s="32"/>
      <c r="L35" s="31" t="s">
        <v>550</v>
      </c>
      <c r="M35" s="32"/>
      <c r="N35" s="32" t="s">
        <v>554</v>
      </c>
      <c r="O35" s="32" t="s">
        <v>555</v>
      </c>
    </row>
    <row r="36" s="25" customFormat="1" spans="1:15">
      <c r="A36" s="29">
        <v>35</v>
      </c>
      <c r="B36" s="29" t="s">
        <v>443</v>
      </c>
      <c r="C36" s="103" t="s">
        <v>556</v>
      </c>
      <c r="D36" s="31" t="s">
        <v>549</v>
      </c>
      <c r="E36" s="31" t="s">
        <v>549</v>
      </c>
      <c r="F36" s="32">
        <v>213</v>
      </c>
      <c r="G36" s="32">
        <v>6.39</v>
      </c>
      <c r="H36" s="32">
        <v>206.61</v>
      </c>
      <c r="I36" s="32">
        <v>1</v>
      </c>
      <c r="J36" s="32" t="s">
        <v>47</v>
      </c>
      <c r="K36" s="32"/>
      <c r="L36" s="31" t="s">
        <v>550</v>
      </c>
      <c r="M36" s="32"/>
      <c r="N36" s="32" t="s">
        <v>557</v>
      </c>
      <c r="O36" s="32" t="s">
        <v>558</v>
      </c>
    </row>
    <row r="37" s="25" customFormat="1" spans="1:15">
      <c r="A37" s="29">
        <v>36</v>
      </c>
      <c r="B37" s="29" t="s">
        <v>443</v>
      </c>
      <c r="C37" s="103" t="s">
        <v>559</v>
      </c>
      <c r="D37" s="31" t="s">
        <v>549</v>
      </c>
      <c r="E37" s="31" t="s">
        <v>549</v>
      </c>
      <c r="F37" s="32">
        <v>128.75</v>
      </c>
      <c r="G37" s="32">
        <v>3.86</v>
      </c>
      <c r="H37" s="32">
        <v>124.89</v>
      </c>
      <c r="I37" s="32">
        <v>1</v>
      </c>
      <c r="J37" s="32" t="s">
        <v>47</v>
      </c>
      <c r="K37" s="32"/>
      <c r="L37" s="31" t="s">
        <v>560</v>
      </c>
      <c r="M37" s="32"/>
      <c r="N37" s="32" t="s">
        <v>561</v>
      </c>
      <c r="O37" s="32" t="s">
        <v>562</v>
      </c>
    </row>
    <row r="38" s="25" customFormat="1" spans="1:15">
      <c r="A38" s="29">
        <v>37</v>
      </c>
      <c r="B38" s="29" t="s">
        <v>443</v>
      </c>
      <c r="C38" s="103" t="s">
        <v>563</v>
      </c>
      <c r="D38" s="31" t="s">
        <v>549</v>
      </c>
      <c r="E38" s="31" t="s">
        <v>549</v>
      </c>
      <c r="F38" s="32">
        <v>375.29</v>
      </c>
      <c r="G38" s="32">
        <v>11.26</v>
      </c>
      <c r="H38" s="32">
        <v>364.03</v>
      </c>
      <c r="I38" s="32">
        <v>1</v>
      </c>
      <c r="J38" s="32" t="s">
        <v>47</v>
      </c>
      <c r="K38" s="32"/>
      <c r="L38" s="31" t="s">
        <v>560</v>
      </c>
      <c r="M38" s="32"/>
      <c r="N38" s="32" t="s">
        <v>564</v>
      </c>
      <c r="O38" s="32" t="s">
        <v>565</v>
      </c>
    </row>
    <row r="39" s="25" customFormat="1" spans="1:15">
      <c r="A39" s="29">
        <v>38</v>
      </c>
      <c r="B39" s="29" t="s">
        <v>443</v>
      </c>
      <c r="C39" s="103" t="s">
        <v>566</v>
      </c>
      <c r="D39" s="31" t="s">
        <v>549</v>
      </c>
      <c r="E39" s="31" t="s">
        <v>549</v>
      </c>
      <c r="F39" s="32">
        <v>9</v>
      </c>
      <c r="G39" s="32">
        <v>0.27</v>
      </c>
      <c r="H39" s="32">
        <v>8.73</v>
      </c>
      <c r="I39" s="32">
        <v>1</v>
      </c>
      <c r="J39" s="32" t="s">
        <v>47</v>
      </c>
      <c r="K39" s="32"/>
      <c r="L39" s="31" t="s">
        <v>560</v>
      </c>
      <c r="M39" s="32"/>
      <c r="N39" s="32" t="s">
        <v>567</v>
      </c>
      <c r="O39" s="32" t="s">
        <v>568</v>
      </c>
    </row>
    <row r="40" s="25" customFormat="1" ht="43.2" spans="1:15">
      <c r="A40" s="29">
        <v>39</v>
      </c>
      <c r="B40" s="29" t="s">
        <v>443</v>
      </c>
      <c r="C40" s="103" t="s">
        <v>569</v>
      </c>
      <c r="D40" s="31" t="s">
        <v>570</v>
      </c>
      <c r="E40" s="31" t="s">
        <v>570</v>
      </c>
      <c r="F40" s="32">
        <v>2949.12</v>
      </c>
      <c r="G40" s="32">
        <v>2035.32</v>
      </c>
      <c r="H40" s="32">
        <v>913.8</v>
      </c>
      <c r="I40" s="32">
        <v>1</v>
      </c>
      <c r="J40" s="32" t="s">
        <v>76</v>
      </c>
      <c r="K40" s="32"/>
      <c r="L40" s="31" t="s">
        <v>560</v>
      </c>
      <c r="M40" s="32"/>
      <c r="N40" s="32" t="s">
        <v>571</v>
      </c>
      <c r="O40" s="32" t="s">
        <v>572</v>
      </c>
    </row>
    <row r="41" s="25" customFormat="1" spans="1:15">
      <c r="A41" s="29">
        <v>40</v>
      </c>
      <c r="B41" s="29" t="s">
        <v>443</v>
      </c>
      <c r="C41" s="103" t="s">
        <v>573</v>
      </c>
      <c r="D41" s="31" t="s">
        <v>574</v>
      </c>
      <c r="E41" s="31" t="s">
        <v>574</v>
      </c>
      <c r="F41" s="32">
        <v>1075.5</v>
      </c>
      <c r="G41" s="32">
        <v>323.16</v>
      </c>
      <c r="H41" s="32">
        <v>752.34</v>
      </c>
      <c r="I41" s="32">
        <v>1</v>
      </c>
      <c r="J41" s="32" t="s">
        <v>47</v>
      </c>
      <c r="K41" s="32"/>
      <c r="L41" s="31" t="s">
        <v>60</v>
      </c>
      <c r="M41" s="32"/>
      <c r="N41" s="32" t="s">
        <v>571</v>
      </c>
      <c r="O41" s="32" t="s">
        <v>572</v>
      </c>
    </row>
    <row r="42" s="25" customFormat="1" spans="1:15">
      <c r="A42" s="29">
        <v>41</v>
      </c>
      <c r="B42" s="29" t="s">
        <v>443</v>
      </c>
      <c r="C42" s="103" t="s">
        <v>575</v>
      </c>
      <c r="D42" s="31" t="s">
        <v>59</v>
      </c>
      <c r="E42" s="31" t="s">
        <v>59</v>
      </c>
      <c r="F42" s="32">
        <v>4364.09</v>
      </c>
      <c r="G42" s="32">
        <v>130.92</v>
      </c>
      <c r="H42" s="32">
        <v>4233.17</v>
      </c>
      <c r="I42" s="32">
        <v>1</v>
      </c>
      <c r="J42" s="32" t="s">
        <v>47</v>
      </c>
      <c r="K42" s="32"/>
      <c r="L42" s="31" t="s">
        <v>59</v>
      </c>
      <c r="M42" s="32"/>
      <c r="N42" s="32" t="s">
        <v>571</v>
      </c>
      <c r="O42" s="32" t="s">
        <v>572</v>
      </c>
    </row>
    <row r="43" s="25" customFormat="1" ht="28.8" spans="1:15">
      <c r="A43" s="29">
        <v>42</v>
      </c>
      <c r="B43" s="29" t="s">
        <v>443</v>
      </c>
      <c r="C43" s="103" t="s">
        <v>576</v>
      </c>
      <c r="D43" s="31" t="s">
        <v>445</v>
      </c>
      <c r="E43" s="31" t="s">
        <v>445</v>
      </c>
      <c r="F43" s="32">
        <v>3974.01</v>
      </c>
      <c r="G43" s="32">
        <v>119.22</v>
      </c>
      <c r="H43" s="32">
        <v>3854.79</v>
      </c>
      <c r="I43" s="32">
        <v>1</v>
      </c>
      <c r="J43" s="32" t="s">
        <v>54</v>
      </c>
      <c r="K43" s="32"/>
      <c r="L43" s="31" t="s">
        <v>446</v>
      </c>
      <c r="M43" s="32"/>
      <c r="N43" s="32" t="s">
        <v>577</v>
      </c>
      <c r="O43" s="32" t="s">
        <v>578</v>
      </c>
    </row>
    <row r="44" s="25" customFormat="1" ht="28.8" spans="1:15">
      <c r="A44" s="29">
        <v>43</v>
      </c>
      <c r="B44" s="29" t="s">
        <v>443</v>
      </c>
      <c r="C44" s="103" t="s">
        <v>579</v>
      </c>
      <c r="D44" s="31" t="s">
        <v>445</v>
      </c>
      <c r="E44" s="31" t="s">
        <v>445</v>
      </c>
      <c r="F44" s="32">
        <v>2972.83</v>
      </c>
      <c r="G44" s="32">
        <v>89.18</v>
      </c>
      <c r="H44" s="32">
        <v>2883.65</v>
      </c>
      <c r="I44" s="32">
        <v>1</v>
      </c>
      <c r="J44" s="32" t="s">
        <v>54</v>
      </c>
      <c r="K44" s="32"/>
      <c r="L44" s="31" t="s">
        <v>446</v>
      </c>
      <c r="M44" s="32"/>
      <c r="N44" s="32" t="s">
        <v>580</v>
      </c>
      <c r="O44" s="32" t="s">
        <v>581</v>
      </c>
    </row>
    <row r="45" s="25" customFormat="1" ht="28.8" spans="1:15">
      <c r="A45" s="29">
        <v>44</v>
      </c>
      <c r="B45" s="29" t="s">
        <v>443</v>
      </c>
      <c r="C45" s="103" t="s">
        <v>582</v>
      </c>
      <c r="D45" s="31" t="s">
        <v>445</v>
      </c>
      <c r="E45" s="31" t="s">
        <v>445</v>
      </c>
      <c r="F45" s="32">
        <v>3610.17</v>
      </c>
      <c r="G45" s="32">
        <v>108.31</v>
      </c>
      <c r="H45" s="32">
        <v>3501.86</v>
      </c>
      <c r="I45" s="32">
        <v>1</v>
      </c>
      <c r="J45" s="32" t="s">
        <v>54</v>
      </c>
      <c r="K45" s="32"/>
      <c r="L45" s="31" t="s">
        <v>446</v>
      </c>
      <c r="M45" s="32"/>
      <c r="N45" s="32" t="s">
        <v>583</v>
      </c>
      <c r="O45" s="32" t="s">
        <v>584</v>
      </c>
    </row>
    <row r="46" s="25" customFormat="1" ht="28.8" spans="1:15">
      <c r="A46" s="29">
        <v>45</v>
      </c>
      <c r="B46" s="29" t="s">
        <v>443</v>
      </c>
      <c r="C46" s="103" t="s">
        <v>585</v>
      </c>
      <c r="D46" s="31" t="s">
        <v>445</v>
      </c>
      <c r="E46" s="31" t="s">
        <v>445</v>
      </c>
      <c r="F46" s="32">
        <v>3704.76</v>
      </c>
      <c r="G46" s="32">
        <v>111.14</v>
      </c>
      <c r="H46" s="32">
        <v>3593.62</v>
      </c>
      <c r="I46" s="32">
        <v>1</v>
      </c>
      <c r="J46" s="32" t="s">
        <v>54</v>
      </c>
      <c r="K46" s="32"/>
      <c r="L46" s="31" t="s">
        <v>446</v>
      </c>
      <c r="M46" s="32"/>
      <c r="N46" s="32" t="s">
        <v>586</v>
      </c>
      <c r="O46" s="32" t="s">
        <v>587</v>
      </c>
    </row>
    <row r="47" s="25" customFormat="1" ht="28.8" spans="1:15">
      <c r="A47" s="29">
        <v>46</v>
      </c>
      <c r="B47" s="29" t="s">
        <v>443</v>
      </c>
      <c r="C47" s="103" t="s">
        <v>588</v>
      </c>
      <c r="D47" s="31" t="s">
        <v>445</v>
      </c>
      <c r="E47" s="31" t="s">
        <v>445</v>
      </c>
      <c r="F47" s="32">
        <v>2595.64</v>
      </c>
      <c r="G47" s="32">
        <v>357.59</v>
      </c>
      <c r="H47" s="32">
        <v>2238.05</v>
      </c>
      <c r="I47" s="32">
        <v>1</v>
      </c>
      <c r="J47" s="32" t="s">
        <v>54</v>
      </c>
      <c r="K47" s="32"/>
      <c r="L47" s="31" t="s">
        <v>446</v>
      </c>
      <c r="M47" s="32"/>
      <c r="N47" s="32" t="s">
        <v>589</v>
      </c>
      <c r="O47" s="32" t="s">
        <v>590</v>
      </c>
    </row>
    <row r="48" s="25" customFormat="1" ht="28.8" spans="1:15">
      <c r="A48" s="29">
        <v>47</v>
      </c>
      <c r="B48" s="29" t="s">
        <v>443</v>
      </c>
      <c r="C48" s="103" t="s">
        <v>591</v>
      </c>
      <c r="D48" s="31" t="s">
        <v>445</v>
      </c>
      <c r="E48" s="31" t="s">
        <v>445</v>
      </c>
      <c r="F48" s="32">
        <v>2593.8</v>
      </c>
      <c r="G48" s="32">
        <v>77.81</v>
      </c>
      <c r="H48" s="32">
        <v>2515.99</v>
      </c>
      <c r="I48" s="32">
        <v>1</v>
      </c>
      <c r="J48" s="32" t="s">
        <v>54</v>
      </c>
      <c r="K48" s="32"/>
      <c r="L48" s="31" t="s">
        <v>189</v>
      </c>
      <c r="M48" s="32"/>
      <c r="N48" s="32" t="s">
        <v>592</v>
      </c>
      <c r="O48" s="32" t="s">
        <v>593</v>
      </c>
    </row>
    <row r="49" s="25" customFormat="1" ht="28.8" spans="1:15">
      <c r="A49" s="29">
        <v>48</v>
      </c>
      <c r="B49" s="29" t="s">
        <v>443</v>
      </c>
      <c r="C49" s="103" t="s">
        <v>594</v>
      </c>
      <c r="D49" s="31" t="s">
        <v>445</v>
      </c>
      <c r="E49" s="31" t="s">
        <v>445</v>
      </c>
      <c r="F49" s="32">
        <v>2593.8</v>
      </c>
      <c r="G49" s="32">
        <v>77.81</v>
      </c>
      <c r="H49" s="32">
        <v>2515.99</v>
      </c>
      <c r="I49" s="32">
        <v>1</v>
      </c>
      <c r="J49" s="32" t="s">
        <v>54</v>
      </c>
      <c r="K49" s="32"/>
      <c r="L49" s="31" t="s">
        <v>446</v>
      </c>
      <c r="M49" s="32"/>
      <c r="N49" s="32" t="s">
        <v>595</v>
      </c>
      <c r="O49" s="32" t="s">
        <v>596</v>
      </c>
    </row>
    <row r="50" s="25" customFormat="1" spans="1:15">
      <c r="A50" s="29">
        <v>49</v>
      </c>
      <c r="B50" s="29" t="s">
        <v>443</v>
      </c>
      <c r="C50" s="103" t="s">
        <v>597</v>
      </c>
      <c r="D50" s="31" t="s">
        <v>598</v>
      </c>
      <c r="E50" s="31" t="s">
        <v>598</v>
      </c>
      <c r="F50" s="32">
        <v>3631.48</v>
      </c>
      <c r="G50" s="32">
        <v>108.94</v>
      </c>
      <c r="H50" s="32">
        <v>3522.54</v>
      </c>
      <c r="I50" s="32">
        <v>1</v>
      </c>
      <c r="J50" s="32" t="s">
        <v>54</v>
      </c>
      <c r="K50" s="32"/>
      <c r="L50" s="31" t="s">
        <v>599</v>
      </c>
      <c r="M50" s="32"/>
      <c r="N50" s="32" t="s">
        <v>600</v>
      </c>
      <c r="O50" s="32" t="s">
        <v>601</v>
      </c>
    </row>
    <row r="51" s="25" customFormat="1" ht="28.8" spans="1:15">
      <c r="A51" s="29">
        <v>50</v>
      </c>
      <c r="B51" s="29" t="s">
        <v>443</v>
      </c>
      <c r="C51" s="103" t="s">
        <v>602</v>
      </c>
      <c r="D51" s="31" t="s">
        <v>445</v>
      </c>
      <c r="E51" s="31" t="s">
        <v>445</v>
      </c>
      <c r="F51" s="32">
        <v>3604.32</v>
      </c>
      <c r="G51" s="32">
        <v>108.13</v>
      </c>
      <c r="H51" s="32">
        <v>3496.19</v>
      </c>
      <c r="I51" s="32">
        <v>1</v>
      </c>
      <c r="J51" s="32" t="s">
        <v>54</v>
      </c>
      <c r="K51" s="32"/>
      <c r="L51" s="31" t="s">
        <v>446</v>
      </c>
      <c r="M51" s="32"/>
      <c r="N51" s="32" t="s">
        <v>603</v>
      </c>
      <c r="O51" s="32" t="s">
        <v>604</v>
      </c>
    </row>
    <row r="52" s="25" customFormat="1" ht="28.8" spans="1:15">
      <c r="A52" s="29">
        <v>51</v>
      </c>
      <c r="B52" s="29" t="s">
        <v>443</v>
      </c>
      <c r="C52" s="103" t="s">
        <v>605</v>
      </c>
      <c r="D52" s="31" t="s">
        <v>445</v>
      </c>
      <c r="E52" s="31" t="s">
        <v>445</v>
      </c>
      <c r="F52" s="32">
        <v>3604.32</v>
      </c>
      <c r="G52" s="32">
        <v>108.13</v>
      </c>
      <c r="H52" s="32">
        <v>3496.19</v>
      </c>
      <c r="I52" s="32">
        <v>1</v>
      </c>
      <c r="J52" s="32" t="s">
        <v>54</v>
      </c>
      <c r="K52" s="32"/>
      <c r="L52" s="31" t="s">
        <v>446</v>
      </c>
      <c r="M52" s="32"/>
      <c r="N52" s="32" t="s">
        <v>606</v>
      </c>
      <c r="O52" s="32" t="s">
        <v>607</v>
      </c>
    </row>
    <row r="53" s="25" customFormat="1" ht="28.8" spans="1:15">
      <c r="A53" s="29">
        <v>52</v>
      </c>
      <c r="B53" s="29" t="s">
        <v>443</v>
      </c>
      <c r="C53" s="103" t="s">
        <v>608</v>
      </c>
      <c r="D53" s="31" t="s">
        <v>445</v>
      </c>
      <c r="E53" s="31" t="s">
        <v>445</v>
      </c>
      <c r="F53" s="32">
        <v>2575.27</v>
      </c>
      <c r="G53" s="32">
        <v>250.73</v>
      </c>
      <c r="H53" s="32">
        <v>2324.54</v>
      </c>
      <c r="I53" s="32">
        <v>1</v>
      </c>
      <c r="J53" s="32" t="s">
        <v>54</v>
      </c>
      <c r="K53" s="32"/>
      <c r="L53" s="31" t="s">
        <v>189</v>
      </c>
      <c r="M53" s="32"/>
      <c r="N53" s="32" t="s">
        <v>609</v>
      </c>
      <c r="O53" s="32" t="s">
        <v>610</v>
      </c>
    </row>
    <row r="54" s="25" customFormat="1" ht="28.8" spans="1:15">
      <c r="A54" s="29">
        <v>53</v>
      </c>
      <c r="B54" s="29" t="s">
        <v>443</v>
      </c>
      <c r="C54" s="103" t="s">
        <v>611</v>
      </c>
      <c r="D54" s="31" t="s">
        <v>445</v>
      </c>
      <c r="E54" s="31" t="s">
        <v>445</v>
      </c>
      <c r="F54" s="32">
        <v>3572.35</v>
      </c>
      <c r="G54" s="32">
        <v>203.42</v>
      </c>
      <c r="H54" s="32">
        <v>3368.93</v>
      </c>
      <c r="I54" s="32">
        <v>1</v>
      </c>
      <c r="J54" s="32" t="s">
        <v>54</v>
      </c>
      <c r="K54" s="32"/>
      <c r="L54" s="31" t="s">
        <v>189</v>
      </c>
      <c r="M54" s="32"/>
      <c r="N54" s="32" t="s">
        <v>612</v>
      </c>
      <c r="O54" s="32" t="s">
        <v>613</v>
      </c>
    </row>
    <row r="55" s="25" customFormat="1" ht="43.2" spans="1:15">
      <c r="A55" s="29">
        <v>54</v>
      </c>
      <c r="B55" s="29" t="s">
        <v>443</v>
      </c>
      <c r="C55" s="103" t="s">
        <v>614</v>
      </c>
      <c r="D55" s="31" t="s">
        <v>445</v>
      </c>
      <c r="E55" s="31" t="s">
        <v>445</v>
      </c>
      <c r="F55" s="32">
        <v>1137.72</v>
      </c>
      <c r="G55" s="32">
        <v>371.24</v>
      </c>
      <c r="H55" s="32">
        <v>766.48</v>
      </c>
      <c r="I55" s="32">
        <v>1</v>
      </c>
      <c r="J55" s="32" t="s">
        <v>54</v>
      </c>
      <c r="K55" s="32"/>
      <c r="L55" s="31" t="s">
        <v>615</v>
      </c>
      <c r="M55" s="32"/>
      <c r="N55" s="32" t="s">
        <v>616</v>
      </c>
      <c r="O55" s="32" t="s">
        <v>617</v>
      </c>
    </row>
    <row r="56" s="25" customFormat="1" ht="28.8" spans="1:15">
      <c r="A56" s="29">
        <v>55</v>
      </c>
      <c r="B56" s="29" t="s">
        <v>443</v>
      </c>
      <c r="C56" s="103" t="s">
        <v>618</v>
      </c>
      <c r="D56" s="31" t="s">
        <v>445</v>
      </c>
      <c r="E56" s="31" t="s">
        <v>445</v>
      </c>
      <c r="F56" s="32">
        <v>2593.8</v>
      </c>
      <c r="G56" s="32">
        <v>77.81</v>
      </c>
      <c r="H56" s="32">
        <v>2515.99</v>
      </c>
      <c r="I56" s="32">
        <v>1</v>
      </c>
      <c r="J56" s="32" t="s">
        <v>54</v>
      </c>
      <c r="K56" s="32"/>
      <c r="L56" s="31" t="s">
        <v>446</v>
      </c>
      <c r="M56" s="32"/>
      <c r="N56" s="32" t="s">
        <v>619</v>
      </c>
      <c r="O56" s="32" t="s">
        <v>620</v>
      </c>
    </row>
    <row r="57" s="25" customFormat="1" ht="28.8" spans="1:15">
      <c r="A57" s="29">
        <v>56</v>
      </c>
      <c r="B57" s="29" t="s">
        <v>443</v>
      </c>
      <c r="C57" s="103" t="s">
        <v>621</v>
      </c>
      <c r="D57" s="31" t="s">
        <v>445</v>
      </c>
      <c r="E57" s="31" t="s">
        <v>445</v>
      </c>
      <c r="F57" s="32">
        <v>2593.8</v>
      </c>
      <c r="G57" s="32">
        <v>77.81</v>
      </c>
      <c r="H57" s="32">
        <v>2515.99</v>
      </c>
      <c r="I57" s="32">
        <v>1</v>
      </c>
      <c r="J57" s="32" t="s">
        <v>54</v>
      </c>
      <c r="K57" s="32"/>
      <c r="L57" s="31" t="s">
        <v>446</v>
      </c>
      <c r="M57" s="32"/>
      <c r="N57" s="32" t="s">
        <v>622</v>
      </c>
      <c r="O57" s="32" t="s">
        <v>623</v>
      </c>
    </row>
    <row r="58" s="25" customFormat="1" spans="1:15">
      <c r="A58" s="29">
        <v>57</v>
      </c>
      <c r="B58" s="29" t="s">
        <v>443</v>
      </c>
      <c r="C58" s="103" t="s">
        <v>624</v>
      </c>
      <c r="D58" s="31" t="s">
        <v>461</v>
      </c>
      <c r="E58" s="31" t="s">
        <v>461</v>
      </c>
      <c r="F58" s="32">
        <v>9383.43</v>
      </c>
      <c r="G58" s="32">
        <v>281.5</v>
      </c>
      <c r="H58" s="32">
        <v>9101.93</v>
      </c>
      <c r="I58" s="32">
        <v>1</v>
      </c>
      <c r="J58" s="32" t="s">
        <v>47</v>
      </c>
      <c r="K58" s="32"/>
      <c r="L58" s="31" t="s">
        <v>470</v>
      </c>
      <c r="M58" s="32"/>
      <c r="N58" s="32" t="s">
        <v>625</v>
      </c>
      <c r="O58" s="32" t="s">
        <v>626</v>
      </c>
    </row>
    <row r="59" s="25" customFormat="1" spans="1:15">
      <c r="A59" s="29">
        <v>58</v>
      </c>
      <c r="B59" s="29" t="s">
        <v>443</v>
      </c>
      <c r="C59" s="103" t="s">
        <v>627</v>
      </c>
      <c r="D59" s="31" t="s">
        <v>461</v>
      </c>
      <c r="E59" s="31" t="s">
        <v>461</v>
      </c>
      <c r="F59" s="32">
        <v>517.89</v>
      </c>
      <c r="G59" s="32">
        <v>15.54</v>
      </c>
      <c r="H59" s="32">
        <v>502.35</v>
      </c>
      <c r="I59" s="32">
        <v>1</v>
      </c>
      <c r="J59" s="32" t="s">
        <v>47</v>
      </c>
      <c r="K59" s="32"/>
      <c r="L59" s="31" t="s">
        <v>470</v>
      </c>
      <c r="M59" s="32"/>
      <c r="N59" s="32" t="s">
        <v>628</v>
      </c>
      <c r="O59" s="32" t="s">
        <v>629</v>
      </c>
    </row>
    <row r="60" s="25" customFormat="1" ht="28.8" spans="1:15">
      <c r="A60" s="29">
        <v>59</v>
      </c>
      <c r="B60" s="29" t="s">
        <v>443</v>
      </c>
      <c r="C60" s="103" t="s">
        <v>630</v>
      </c>
      <c r="D60" s="31" t="s">
        <v>445</v>
      </c>
      <c r="E60" s="31" t="s">
        <v>445</v>
      </c>
      <c r="F60" s="32">
        <v>3630.9</v>
      </c>
      <c r="G60" s="32">
        <v>108.93</v>
      </c>
      <c r="H60" s="32">
        <v>3521.97</v>
      </c>
      <c r="I60" s="32">
        <v>1</v>
      </c>
      <c r="J60" s="32" t="s">
        <v>47</v>
      </c>
      <c r="K60" s="32"/>
      <c r="L60" s="31" t="s">
        <v>446</v>
      </c>
      <c r="M60" s="32"/>
      <c r="N60" s="32" t="s">
        <v>631</v>
      </c>
      <c r="O60" s="102" t="s">
        <v>632</v>
      </c>
    </row>
    <row r="61" s="25" customFormat="1" spans="1:15">
      <c r="A61" s="29">
        <v>60</v>
      </c>
      <c r="B61" s="29" t="s">
        <v>443</v>
      </c>
      <c r="C61" s="103" t="s">
        <v>633</v>
      </c>
      <c r="D61" s="31" t="s">
        <v>549</v>
      </c>
      <c r="E61" s="31" t="s">
        <v>549</v>
      </c>
      <c r="F61" s="32">
        <v>11228.45</v>
      </c>
      <c r="G61" s="32">
        <v>336.85</v>
      </c>
      <c r="H61" s="32">
        <v>10891.6</v>
      </c>
      <c r="I61" s="32">
        <v>1</v>
      </c>
      <c r="J61" s="32" t="s">
        <v>76</v>
      </c>
      <c r="K61" s="32"/>
      <c r="L61" s="31" t="s">
        <v>550</v>
      </c>
      <c r="M61" s="32"/>
      <c r="N61" s="32" t="s">
        <v>634</v>
      </c>
      <c r="O61" s="32" t="s">
        <v>635</v>
      </c>
    </row>
    <row r="62" s="25" customFormat="1" spans="1:15">
      <c r="A62" s="29">
        <v>61</v>
      </c>
      <c r="B62" s="29" t="s">
        <v>443</v>
      </c>
      <c r="C62" s="103" t="s">
        <v>636</v>
      </c>
      <c r="D62" s="31" t="s">
        <v>549</v>
      </c>
      <c r="E62" s="31" t="s">
        <v>549</v>
      </c>
      <c r="F62" s="32">
        <v>5657.15</v>
      </c>
      <c r="G62" s="32">
        <v>169.71</v>
      </c>
      <c r="H62" s="32">
        <v>5487.44</v>
      </c>
      <c r="I62" s="32">
        <v>1</v>
      </c>
      <c r="J62" s="32" t="s">
        <v>76</v>
      </c>
      <c r="K62" s="32"/>
      <c r="L62" s="31" t="s">
        <v>550</v>
      </c>
      <c r="M62" s="32"/>
      <c r="N62" s="32" t="s">
        <v>637</v>
      </c>
      <c r="O62" s="32" t="s">
        <v>638</v>
      </c>
    </row>
    <row r="63" s="25" customFormat="1" ht="28.8" spans="1:15">
      <c r="A63" s="29">
        <v>62</v>
      </c>
      <c r="B63" s="29" t="s">
        <v>443</v>
      </c>
      <c r="C63" s="103" t="s">
        <v>639</v>
      </c>
      <c r="D63" s="31" t="s">
        <v>640</v>
      </c>
      <c r="E63" s="31" t="s">
        <v>640</v>
      </c>
      <c r="F63" s="32">
        <v>13306.43</v>
      </c>
      <c r="G63" s="32">
        <v>7868.6</v>
      </c>
      <c r="H63" s="32">
        <v>5437.83</v>
      </c>
      <c r="I63" s="32">
        <v>1</v>
      </c>
      <c r="J63" s="32" t="s">
        <v>40</v>
      </c>
      <c r="K63" s="32"/>
      <c r="L63" s="31" t="s">
        <v>641</v>
      </c>
      <c r="M63" s="32"/>
      <c r="N63" s="32" t="s">
        <v>642</v>
      </c>
      <c r="O63" s="32" t="s">
        <v>643</v>
      </c>
    </row>
    <row r="64" s="25" customFormat="1" ht="43.2" spans="1:15">
      <c r="A64" s="29">
        <v>63</v>
      </c>
      <c r="B64" s="29" t="s">
        <v>443</v>
      </c>
      <c r="C64" s="103" t="s">
        <v>644</v>
      </c>
      <c r="D64" s="31" t="s">
        <v>570</v>
      </c>
      <c r="E64" s="31" t="s">
        <v>570</v>
      </c>
      <c r="F64" s="32">
        <v>3815.52</v>
      </c>
      <c r="G64" s="32">
        <v>3301.51</v>
      </c>
      <c r="H64" s="32">
        <v>514.01</v>
      </c>
      <c r="I64" s="32">
        <v>1</v>
      </c>
      <c r="J64" s="32" t="s">
        <v>76</v>
      </c>
      <c r="K64" s="32"/>
      <c r="L64" s="31" t="s">
        <v>560</v>
      </c>
      <c r="M64" s="32"/>
      <c r="N64" s="32" t="s">
        <v>645</v>
      </c>
      <c r="O64" s="32" t="s">
        <v>646</v>
      </c>
    </row>
    <row r="65" s="25" customFormat="1" ht="28.8" spans="1:15">
      <c r="A65" s="29">
        <v>64</v>
      </c>
      <c r="B65" s="29" t="s">
        <v>443</v>
      </c>
      <c r="C65" s="103" t="s">
        <v>647</v>
      </c>
      <c r="D65" s="31" t="s">
        <v>55</v>
      </c>
      <c r="E65" s="31" t="s">
        <v>55</v>
      </c>
      <c r="F65" s="32">
        <v>21500.57</v>
      </c>
      <c r="G65" s="32">
        <v>6022.82</v>
      </c>
      <c r="H65" s="32">
        <v>15477.75</v>
      </c>
      <c r="I65" s="32">
        <v>1</v>
      </c>
      <c r="J65" s="32" t="s">
        <v>47</v>
      </c>
      <c r="K65" s="32"/>
      <c r="L65" s="31" t="s">
        <v>462</v>
      </c>
      <c r="M65" s="32"/>
      <c r="N65" s="32" t="s">
        <v>648</v>
      </c>
      <c r="O65" s="32" t="s">
        <v>649</v>
      </c>
    </row>
    <row r="66" s="25" customFormat="1" spans="1:15">
      <c r="A66" s="29">
        <v>65</v>
      </c>
      <c r="B66" s="29" t="s">
        <v>443</v>
      </c>
      <c r="C66" s="103" t="s">
        <v>650</v>
      </c>
      <c r="D66" s="31" t="s">
        <v>549</v>
      </c>
      <c r="E66" s="31" t="s">
        <v>549</v>
      </c>
      <c r="F66" s="32">
        <v>607.86</v>
      </c>
      <c r="G66" s="32">
        <v>18.24</v>
      </c>
      <c r="H66" s="32">
        <v>589.62</v>
      </c>
      <c r="I66" s="32">
        <v>1</v>
      </c>
      <c r="J66" s="32" t="s">
        <v>47</v>
      </c>
      <c r="K66" s="32"/>
      <c r="L66" s="31" t="s">
        <v>550</v>
      </c>
      <c r="M66" s="32"/>
      <c r="N66" s="32" t="s">
        <v>651</v>
      </c>
      <c r="O66" s="32" t="s">
        <v>652</v>
      </c>
    </row>
    <row r="67" s="25" customFormat="1" spans="1:15">
      <c r="A67" s="29">
        <v>66</v>
      </c>
      <c r="B67" s="29" t="s">
        <v>443</v>
      </c>
      <c r="C67" s="103" t="s">
        <v>653</v>
      </c>
      <c r="D67" s="31" t="s">
        <v>549</v>
      </c>
      <c r="E67" s="31" t="s">
        <v>549</v>
      </c>
      <c r="F67" s="32">
        <v>2797.4</v>
      </c>
      <c r="G67" s="32">
        <v>83.92</v>
      </c>
      <c r="H67" s="32">
        <v>2713.48</v>
      </c>
      <c r="I67" s="32">
        <v>1</v>
      </c>
      <c r="J67" s="32" t="s">
        <v>47</v>
      </c>
      <c r="K67" s="32"/>
      <c r="L67" s="31" t="s">
        <v>550</v>
      </c>
      <c r="M67" s="32"/>
      <c r="N67" s="32" t="s">
        <v>654</v>
      </c>
      <c r="O67" s="32" t="s">
        <v>655</v>
      </c>
    </row>
    <row r="68" s="25" customFormat="1" spans="1:15">
      <c r="A68" s="29">
        <v>67</v>
      </c>
      <c r="B68" s="29" t="s">
        <v>443</v>
      </c>
      <c r="C68" s="103" t="s">
        <v>656</v>
      </c>
      <c r="D68" s="31" t="s">
        <v>549</v>
      </c>
      <c r="E68" s="31" t="s">
        <v>549</v>
      </c>
      <c r="F68" s="32">
        <v>12021.99</v>
      </c>
      <c r="G68" s="32">
        <v>360.66</v>
      </c>
      <c r="H68" s="32">
        <v>11661.33</v>
      </c>
      <c r="I68" s="32">
        <v>1</v>
      </c>
      <c r="J68" s="32" t="s">
        <v>47</v>
      </c>
      <c r="K68" s="32"/>
      <c r="L68" s="31" t="s">
        <v>550</v>
      </c>
      <c r="M68" s="32"/>
      <c r="N68" s="32" t="s">
        <v>657</v>
      </c>
      <c r="O68" s="32" t="s">
        <v>658</v>
      </c>
    </row>
    <row r="69" s="25" customFormat="1" spans="1:15">
      <c r="A69" s="29">
        <v>68</v>
      </c>
      <c r="B69" s="29" t="s">
        <v>443</v>
      </c>
      <c r="C69" s="103" t="s">
        <v>659</v>
      </c>
      <c r="D69" s="31" t="s">
        <v>549</v>
      </c>
      <c r="E69" s="31" t="s">
        <v>549</v>
      </c>
      <c r="F69" s="32">
        <v>354.14</v>
      </c>
      <c r="G69" s="32">
        <v>10.62</v>
      </c>
      <c r="H69" s="32">
        <v>343.52</v>
      </c>
      <c r="I69" s="32">
        <v>1</v>
      </c>
      <c r="J69" s="32" t="s">
        <v>47</v>
      </c>
      <c r="K69" s="32"/>
      <c r="L69" s="31" t="s">
        <v>550</v>
      </c>
      <c r="M69" s="32"/>
      <c r="N69" s="32" t="s">
        <v>660</v>
      </c>
      <c r="O69" s="32" t="s">
        <v>661</v>
      </c>
    </row>
    <row r="70" s="25" customFormat="1" spans="1:15">
      <c r="A70" s="29">
        <v>69</v>
      </c>
      <c r="B70" s="29" t="s">
        <v>443</v>
      </c>
      <c r="C70" s="103" t="s">
        <v>662</v>
      </c>
      <c r="D70" s="31" t="s">
        <v>549</v>
      </c>
      <c r="E70" s="31" t="s">
        <v>549</v>
      </c>
      <c r="F70" s="32">
        <v>2332.15</v>
      </c>
      <c r="G70" s="32">
        <v>69.96</v>
      </c>
      <c r="H70" s="32">
        <v>2262.19</v>
      </c>
      <c r="I70" s="32">
        <v>1</v>
      </c>
      <c r="J70" s="32" t="s">
        <v>47</v>
      </c>
      <c r="K70" s="32"/>
      <c r="L70" s="31" t="s">
        <v>550</v>
      </c>
      <c r="M70" s="32"/>
      <c r="N70" s="32" t="s">
        <v>663</v>
      </c>
      <c r="O70" s="102" t="s">
        <v>664</v>
      </c>
    </row>
    <row r="71" s="25" customFormat="1" spans="1:15">
      <c r="A71" s="29">
        <v>70</v>
      </c>
      <c r="B71" s="29" t="s">
        <v>443</v>
      </c>
      <c r="C71" s="103" t="s">
        <v>665</v>
      </c>
      <c r="D71" s="31" t="s">
        <v>549</v>
      </c>
      <c r="E71" s="31" t="s">
        <v>549</v>
      </c>
      <c r="F71" s="32">
        <v>3232.87</v>
      </c>
      <c r="G71" s="32">
        <v>96.99</v>
      </c>
      <c r="H71" s="32">
        <v>3135.88</v>
      </c>
      <c r="I71" s="32">
        <v>1</v>
      </c>
      <c r="J71" s="32" t="s">
        <v>47</v>
      </c>
      <c r="K71" s="32"/>
      <c r="L71" s="31" t="s">
        <v>560</v>
      </c>
      <c r="M71" s="32"/>
      <c r="N71" s="32" t="s">
        <v>666</v>
      </c>
      <c r="O71" s="32" t="s">
        <v>667</v>
      </c>
    </row>
    <row r="72" s="25" customFormat="1" spans="1:15">
      <c r="A72" s="29">
        <v>71</v>
      </c>
      <c r="B72" s="29" t="s">
        <v>443</v>
      </c>
      <c r="C72" s="103" t="s">
        <v>668</v>
      </c>
      <c r="D72" s="31" t="s">
        <v>549</v>
      </c>
      <c r="E72" s="31" t="s">
        <v>549</v>
      </c>
      <c r="F72" s="32">
        <v>257.5</v>
      </c>
      <c r="G72" s="32">
        <v>7.73</v>
      </c>
      <c r="H72" s="32">
        <v>249.77</v>
      </c>
      <c r="I72" s="32">
        <v>1</v>
      </c>
      <c r="J72" s="32" t="s">
        <v>47</v>
      </c>
      <c r="K72" s="32"/>
      <c r="L72" s="31" t="s">
        <v>560</v>
      </c>
      <c r="M72" s="32"/>
      <c r="N72" s="32" t="s">
        <v>669</v>
      </c>
      <c r="O72" s="32" t="s">
        <v>670</v>
      </c>
    </row>
    <row r="73" s="25" customFormat="1" spans="1:15">
      <c r="A73" s="29">
        <v>72</v>
      </c>
      <c r="B73" s="29" t="s">
        <v>443</v>
      </c>
      <c r="C73" s="103" t="s">
        <v>671</v>
      </c>
      <c r="D73" s="31" t="s">
        <v>549</v>
      </c>
      <c r="E73" s="31" t="s">
        <v>549</v>
      </c>
      <c r="F73" s="32">
        <v>3441.63</v>
      </c>
      <c r="G73" s="32">
        <v>103.25</v>
      </c>
      <c r="H73" s="32">
        <v>3338.38</v>
      </c>
      <c r="I73" s="32">
        <v>1</v>
      </c>
      <c r="J73" s="32" t="s">
        <v>47</v>
      </c>
      <c r="K73" s="32"/>
      <c r="L73" s="31" t="s">
        <v>560</v>
      </c>
      <c r="M73" s="32"/>
      <c r="N73" s="32" t="s">
        <v>672</v>
      </c>
      <c r="O73" s="32" t="s">
        <v>673</v>
      </c>
    </row>
    <row r="74" s="25" customFormat="1" spans="1:15">
      <c r="A74" s="29">
        <v>73</v>
      </c>
      <c r="B74" s="29" t="s">
        <v>443</v>
      </c>
      <c r="C74" s="30" t="s">
        <v>674</v>
      </c>
      <c r="D74" s="31" t="s">
        <v>640</v>
      </c>
      <c r="E74" s="31" t="s">
        <v>640</v>
      </c>
      <c r="F74" s="32">
        <v>4658.15</v>
      </c>
      <c r="G74" s="32">
        <v>388.15</v>
      </c>
      <c r="H74" s="32">
        <v>4270</v>
      </c>
      <c r="I74" s="32">
        <v>1</v>
      </c>
      <c r="J74" s="32" t="s">
        <v>40</v>
      </c>
      <c r="K74" s="32"/>
      <c r="L74" s="31" t="s">
        <v>675</v>
      </c>
      <c r="M74" s="32"/>
      <c r="N74" s="32" t="s">
        <v>676</v>
      </c>
      <c r="O74" s="32" t="s">
        <v>677</v>
      </c>
    </row>
    <row r="75" s="25" customFormat="1" ht="28.8" spans="1:15">
      <c r="A75" s="29">
        <v>74</v>
      </c>
      <c r="B75" s="29" t="s">
        <v>443</v>
      </c>
      <c r="C75" s="103" t="s">
        <v>678</v>
      </c>
      <c r="D75" s="31" t="s">
        <v>445</v>
      </c>
      <c r="E75" s="31" t="s">
        <v>445</v>
      </c>
      <c r="F75" s="32">
        <v>2586.43</v>
      </c>
      <c r="G75" s="32">
        <v>669.95</v>
      </c>
      <c r="H75" s="32">
        <v>1916.48</v>
      </c>
      <c r="I75" s="32">
        <v>1</v>
      </c>
      <c r="J75" s="32" t="s">
        <v>54</v>
      </c>
      <c r="K75" s="32"/>
      <c r="L75" s="31" t="s">
        <v>189</v>
      </c>
      <c r="M75" s="32"/>
      <c r="N75" s="32" t="s">
        <v>679</v>
      </c>
      <c r="O75" s="32" t="s">
        <v>680</v>
      </c>
    </row>
    <row r="76" s="25" customFormat="1" ht="43.2" spans="1:15">
      <c r="A76" s="29">
        <v>75</v>
      </c>
      <c r="B76" s="29" t="s">
        <v>443</v>
      </c>
      <c r="C76" s="103" t="s">
        <v>681</v>
      </c>
      <c r="D76" s="31" t="s">
        <v>445</v>
      </c>
      <c r="E76" s="31" t="s">
        <v>445</v>
      </c>
      <c r="F76" s="32">
        <v>1140.47</v>
      </c>
      <c r="G76" s="32">
        <v>525.89</v>
      </c>
      <c r="H76" s="32">
        <v>614.58</v>
      </c>
      <c r="I76" s="32">
        <v>1</v>
      </c>
      <c r="J76" s="32" t="s">
        <v>54</v>
      </c>
      <c r="K76" s="32"/>
      <c r="L76" s="31" t="s">
        <v>615</v>
      </c>
      <c r="M76" s="32"/>
      <c r="N76" s="32" t="s">
        <v>682</v>
      </c>
      <c r="O76" s="32" t="s">
        <v>683</v>
      </c>
    </row>
    <row r="77" s="25" customFormat="1" ht="28.8" spans="1:15">
      <c r="A77" s="29">
        <v>76</v>
      </c>
      <c r="B77" s="29" t="s">
        <v>443</v>
      </c>
      <c r="C77" s="103" t="s">
        <v>684</v>
      </c>
      <c r="D77" s="31" t="s">
        <v>52</v>
      </c>
      <c r="E77" s="31" t="s">
        <v>52</v>
      </c>
      <c r="F77" s="32">
        <v>7436.88</v>
      </c>
      <c r="G77" s="32">
        <v>3527.56</v>
      </c>
      <c r="H77" s="32">
        <v>3909.32</v>
      </c>
      <c r="I77" s="32">
        <v>1</v>
      </c>
      <c r="J77" s="32" t="s">
        <v>54</v>
      </c>
      <c r="K77" s="32"/>
      <c r="L77" s="31" t="s">
        <v>470</v>
      </c>
      <c r="M77" s="32"/>
      <c r="N77" s="32" t="s">
        <v>685</v>
      </c>
      <c r="O77" s="102" t="s">
        <v>686</v>
      </c>
    </row>
    <row r="78" s="25" customFormat="1" ht="28.8" spans="1:15">
      <c r="A78" s="29">
        <v>77</v>
      </c>
      <c r="B78" s="29" t="s">
        <v>443</v>
      </c>
      <c r="C78" s="103" t="s">
        <v>687</v>
      </c>
      <c r="D78" s="31" t="s">
        <v>640</v>
      </c>
      <c r="E78" s="31" t="s">
        <v>640</v>
      </c>
      <c r="F78" s="32">
        <v>6717.03</v>
      </c>
      <c r="G78" s="32">
        <v>4366.05</v>
      </c>
      <c r="H78" s="32">
        <v>2350.98</v>
      </c>
      <c r="I78" s="32">
        <v>1</v>
      </c>
      <c r="J78" s="32" t="s">
        <v>40</v>
      </c>
      <c r="K78" s="32"/>
      <c r="L78" s="31" t="s">
        <v>641</v>
      </c>
      <c r="M78" s="32"/>
      <c r="N78" s="32" t="s">
        <v>688</v>
      </c>
      <c r="O78" s="102" t="s">
        <v>689</v>
      </c>
    </row>
    <row r="79" s="25" customFormat="1" ht="57.6" spans="1:15">
      <c r="A79" s="29">
        <v>78</v>
      </c>
      <c r="B79" s="29" t="s">
        <v>690</v>
      </c>
      <c r="C79" s="30" t="s">
        <v>691</v>
      </c>
      <c r="D79" s="31" t="s">
        <v>692</v>
      </c>
      <c r="E79" s="31" t="s">
        <v>692</v>
      </c>
      <c r="F79" s="32">
        <v>106.89</v>
      </c>
      <c r="G79" s="32">
        <v>106.89</v>
      </c>
      <c r="H79" s="32">
        <v>0</v>
      </c>
      <c r="I79" s="32">
        <v>2</v>
      </c>
      <c r="J79" s="32" t="s">
        <v>40</v>
      </c>
      <c r="K79" s="32"/>
      <c r="L79" s="31" t="s">
        <v>693</v>
      </c>
      <c r="M79" s="32"/>
      <c r="N79" s="32" t="s">
        <v>694</v>
      </c>
      <c r="O79" s="32"/>
    </row>
    <row r="80" s="5" customFormat="1" spans="1:16384">
      <c r="A80" s="29">
        <v>79</v>
      </c>
      <c r="B80" s="33" t="s">
        <v>443</v>
      </c>
      <c r="C80" s="30" t="s">
        <v>695</v>
      </c>
      <c r="D80" s="31" t="s">
        <v>696</v>
      </c>
      <c r="E80" s="31" t="s">
        <v>696</v>
      </c>
      <c r="F80" s="32">
        <v>275.68</v>
      </c>
      <c r="G80" s="32">
        <v>275.68</v>
      </c>
      <c r="H80" s="32">
        <v>0</v>
      </c>
      <c r="I80" s="32">
        <v>6</v>
      </c>
      <c r="J80" s="32" t="s">
        <v>40</v>
      </c>
      <c r="K80" s="32"/>
      <c r="L80" s="31" t="s">
        <v>692</v>
      </c>
      <c r="M80" s="32"/>
      <c r="N80" s="32" t="s">
        <v>694</v>
      </c>
      <c r="O80" s="32"/>
      <c r="XFB80"/>
      <c r="XFC80"/>
      <c r="XFD80"/>
    </row>
    <row r="81" s="5" customFormat="1" spans="1:16384">
      <c r="A81" s="29">
        <v>80</v>
      </c>
      <c r="B81" s="33" t="s">
        <v>443</v>
      </c>
      <c r="C81" s="30" t="s">
        <v>697</v>
      </c>
      <c r="D81" s="31" t="s">
        <v>696</v>
      </c>
      <c r="E81" s="31" t="s">
        <v>696</v>
      </c>
      <c r="F81" s="32">
        <v>387.55</v>
      </c>
      <c r="G81" s="32">
        <v>387.55</v>
      </c>
      <c r="H81" s="32">
        <v>0</v>
      </c>
      <c r="I81" s="32">
        <v>8</v>
      </c>
      <c r="J81" s="32" t="s">
        <v>40</v>
      </c>
      <c r="K81" s="32"/>
      <c r="L81" s="31" t="s">
        <v>692</v>
      </c>
      <c r="M81" s="32"/>
      <c r="N81" s="32" t="s">
        <v>694</v>
      </c>
      <c r="O81" s="32"/>
      <c r="XFB81"/>
      <c r="XFC81"/>
      <c r="XFD81"/>
    </row>
    <row r="82" s="5" customFormat="1" spans="1:16384">
      <c r="A82" s="29">
        <v>81</v>
      </c>
      <c r="B82" s="33" t="s">
        <v>443</v>
      </c>
      <c r="C82" s="30" t="s">
        <v>698</v>
      </c>
      <c r="D82" s="31" t="s">
        <v>696</v>
      </c>
      <c r="E82" s="31" t="s">
        <v>696</v>
      </c>
      <c r="F82" s="32">
        <v>107.55</v>
      </c>
      <c r="G82" s="32">
        <v>107.55</v>
      </c>
      <c r="H82" s="32">
        <v>0</v>
      </c>
      <c r="I82" s="32">
        <v>4</v>
      </c>
      <c r="J82" s="32" t="s">
        <v>40</v>
      </c>
      <c r="K82" s="32"/>
      <c r="L82" s="31" t="s">
        <v>692</v>
      </c>
      <c r="M82" s="32"/>
      <c r="N82" s="32" t="s">
        <v>694</v>
      </c>
      <c r="O82" s="32"/>
      <c r="XFB82"/>
      <c r="XFC82"/>
      <c r="XFD82"/>
    </row>
    <row r="83" s="5" customFormat="1" spans="1:16384">
      <c r="A83" s="29">
        <v>82</v>
      </c>
      <c r="B83" s="33" t="s">
        <v>443</v>
      </c>
      <c r="C83" s="30" t="s">
        <v>699</v>
      </c>
      <c r="D83" s="31" t="s">
        <v>696</v>
      </c>
      <c r="E83" s="31" t="s">
        <v>696</v>
      </c>
      <c r="F83" s="32">
        <v>107.55</v>
      </c>
      <c r="G83" s="32">
        <v>107.55</v>
      </c>
      <c r="H83" s="32">
        <v>0</v>
      </c>
      <c r="I83" s="32">
        <v>4</v>
      </c>
      <c r="J83" s="32" t="s">
        <v>40</v>
      </c>
      <c r="K83" s="32"/>
      <c r="L83" s="31" t="s">
        <v>692</v>
      </c>
      <c r="M83" s="32"/>
      <c r="N83" s="32" t="s">
        <v>694</v>
      </c>
      <c r="O83" s="32"/>
      <c r="XFB83"/>
      <c r="XFC83"/>
      <c r="XFD83"/>
    </row>
    <row r="84" s="5" customFormat="1" spans="1:16384">
      <c r="A84" s="29">
        <v>83</v>
      </c>
      <c r="B84" s="33" t="s">
        <v>443</v>
      </c>
      <c r="C84" s="30" t="s">
        <v>700</v>
      </c>
      <c r="D84" s="31" t="s">
        <v>696</v>
      </c>
      <c r="E84" s="31" t="s">
        <v>696</v>
      </c>
      <c r="F84" s="32">
        <v>504.53</v>
      </c>
      <c r="G84" s="32">
        <v>504.53</v>
      </c>
      <c r="H84" s="32">
        <v>0</v>
      </c>
      <c r="I84" s="32">
        <v>22</v>
      </c>
      <c r="J84" s="32" t="s">
        <v>40</v>
      </c>
      <c r="K84" s="32"/>
      <c r="L84" s="31" t="s">
        <v>692</v>
      </c>
      <c r="M84" s="32"/>
      <c r="N84" s="32" t="s">
        <v>694</v>
      </c>
      <c r="O84" s="32"/>
      <c r="XFB84"/>
      <c r="XFC84"/>
      <c r="XFD84"/>
    </row>
    <row r="85" s="5" customFormat="1" ht="57.6" spans="1:16384">
      <c r="A85" s="29">
        <v>84</v>
      </c>
      <c r="B85" s="33" t="s">
        <v>443</v>
      </c>
      <c r="C85" s="30" t="s">
        <v>701</v>
      </c>
      <c r="D85" s="31" t="s">
        <v>696</v>
      </c>
      <c r="E85" s="31" t="s">
        <v>696</v>
      </c>
      <c r="F85" s="32">
        <v>41.02</v>
      </c>
      <c r="G85" s="32">
        <v>41.02</v>
      </c>
      <c r="H85" s="32">
        <v>0</v>
      </c>
      <c r="I85" s="32">
        <v>4.02</v>
      </c>
      <c r="J85" s="32" t="s">
        <v>40</v>
      </c>
      <c r="K85" s="32"/>
      <c r="L85" s="31" t="s">
        <v>702</v>
      </c>
      <c r="M85" s="32"/>
      <c r="N85" s="32" t="s">
        <v>694</v>
      </c>
      <c r="O85" s="32"/>
      <c r="XFB85"/>
      <c r="XFC85"/>
      <c r="XFD85"/>
    </row>
    <row r="86" s="5" customFormat="1" ht="57.6" spans="1:16384">
      <c r="A86" s="29">
        <v>85</v>
      </c>
      <c r="B86" s="33" t="s">
        <v>443</v>
      </c>
      <c r="C86" s="30" t="s">
        <v>703</v>
      </c>
      <c r="D86" s="31" t="s">
        <v>696</v>
      </c>
      <c r="E86" s="31" t="s">
        <v>696</v>
      </c>
      <c r="F86" s="32">
        <v>0.67</v>
      </c>
      <c r="G86" s="32">
        <v>0.67</v>
      </c>
      <c r="H86" s="32">
        <v>0</v>
      </c>
      <c r="I86" s="32">
        <v>0.05</v>
      </c>
      <c r="J86" s="32" t="s">
        <v>40</v>
      </c>
      <c r="K86" s="32"/>
      <c r="L86" s="31" t="s">
        <v>704</v>
      </c>
      <c r="M86" s="32"/>
      <c r="N86" s="32" t="s">
        <v>694</v>
      </c>
      <c r="O86" s="32"/>
      <c r="XFB86"/>
      <c r="XFC86"/>
      <c r="XFD86"/>
    </row>
    <row r="87" spans="6:7">
      <c r="F87" s="5">
        <f>SUM(F2:F86)</f>
        <v>268429.56</v>
      </c>
      <c r="G87" s="5">
        <f>SUM(G2:G86)</f>
        <v>62635.08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4"/>
  <sheetViews>
    <sheetView topLeftCell="A164" workbookViewId="0">
      <selection activeCell="J185" sqref="J185"/>
    </sheetView>
  </sheetViews>
  <sheetFormatPr defaultColWidth="9" defaultRowHeight="10.8"/>
  <cols>
    <col min="1" max="1" width="7.77777777777778" style="9" customWidth="1"/>
    <col min="2" max="2" width="61.1111111111111" style="9" customWidth="1"/>
    <col min="3" max="3" width="15.1111111111111" style="11" customWidth="1"/>
    <col min="4" max="4" width="9.88888888888889" style="9" customWidth="1"/>
    <col min="5" max="5" width="10.3333333333333" style="9" customWidth="1"/>
    <col min="6" max="6" width="13.3333333333333" style="9" customWidth="1"/>
    <col min="7" max="7" width="14.3333333333333" style="9" customWidth="1"/>
    <col min="8" max="8" width="12.6666666666667" style="9" customWidth="1"/>
    <col min="9" max="10" width="8.88888888888889" style="9"/>
    <col min="11" max="11" width="11.4444444444444" style="9" customWidth="1"/>
    <col min="12" max="12" width="42.3333333333333" style="9" customWidth="1"/>
    <col min="13" max="13" width="8.88888888888889" style="9"/>
    <col min="14" max="14" width="16.6666666666667" style="9" customWidth="1"/>
    <col min="15" max="15" width="18.4444444444444" style="9" customWidth="1"/>
    <col min="16" max="16" width="35.7777777777778" style="9" customWidth="1"/>
    <col min="17" max="17" width="97.8888888888889" style="9" customWidth="1"/>
    <col min="18" max="18" width="29" style="9" customWidth="1"/>
    <col min="19" max="19" width="43.3333333333333" style="9" customWidth="1"/>
    <col min="20" max="20" width="18.3333333333333" style="9" customWidth="1"/>
    <col min="21" max="21" width="14" style="9" customWidth="1"/>
    <col min="22" max="22" width="31.5555555555556" style="9" customWidth="1"/>
    <col min="23" max="23" width="26" style="9" customWidth="1"/>
    <col min="24" max="24" width="8.88888888888889" style="9"/>
    <col min="25" max="25" width="16.6666666666667" style="9" customWidth="1"/>
    <col min="26" max="16384" width="8.88888888888889" style="9"/>
  </cols>
  <sheetData>
    <row r="1" s="8" customFormat="1" ht="21.6" spans="1:24">
      <c r="A1" s="12" t="s">
        <v>430</v>
      </c>
      <c r="B1" s="12" t="s">
        <v>431</v>
      </c>
      <c r="C1" s="13" t="s">
        <v>432</v>
      </c>
      <c r="D1" s="14" t="s">
        <v>433</v>
      </c>
      <c r="E1" s="14" t="s">
        <v>434</v>
      </c>
      <c r="F1" s="12" t="s">
        <v>435</v>
      </c>
      <c r="G1" s="12" t="s">
        <v>436</v>
      </c>
      <c r="H1" s="12" t="s">
        <v>437</v>
      </c>
      <c r="I1" s="14" t="s">
        <v>15</v>
      </c>
      <c r="J1" s="14" t="s">
        <v>14</v>
      </c>
      <c r="K1" s="14" t="s">
        <v>109</v>
      </c>
      <c r="L1" s="14" t="s">
        <v>440</v>
      </c>
      <c r="M1" s="14" t="s">
        <v>111</v>
      </c>
      <c r="N1" s="14" t="s">
        <v>441</v>
      </c>
      <c r="O1" s="14" t="s">
        <v>442</v>
      </c>
      <c r="P1" s="19" t="s">
        <v>114</v>
      </c>
      <c r="Q1" s="14" t="s">
        <v>705</v>
      </c>
      <c r="R1" s="19" t="s">
        <v>706</v>
      </c>
      <c r="S1" s="14" t="s">
        <v>707</v>
      </c>
      <c r="T1" s="20" t="s">
        <v>434</v>
      </c>
      <c r="U1" s="14" t="s">
        <v>708</v>
      </c>
      <c r="V1" s="14" t="s">
        <v>709</v>
      </c>
      <c r="W1" s="20" t="s">
        <v>710</v>
      </c>
      <c r="X1" s="20" t="s">
        <v>14</v>
      </c>
    </row>
    <row r="2" s="9" customFormat="1" spans="1:24">
      <c r="A2" s="15">
        <v>1</v>
      </c>
      <c r="B2" s="15" t="s">
        <v>711</v>
      </c>
      <c r="C2" s="16" t="s">
        <v>712</v>
      </c>
      <c r="D2" s="15" t="s">
        <v>713</v>
      </c>
      <c r="E2" s="15" t="s">
        <v>713</v>
      </c>
      <c r="F2" s="15">
        <v>9715</v>
      </c>
      <c r="G2" s="15">
        <v>480.86</v>
      </c>
      <c r="H2" s="15">
        <v>9165.44</v>
      </c>
      <c r="I2" s="15">
        <v>3</v>
      </c>
      <c r="J2" s="15" t="s">
        <v>61</v>
      </c>
      <c r="K2" s="15"/>
      <c r="L2" s="15" t="s">
        <v>714</v>
      </c>
      <c r="M2" s="15" t="s">
        <v>417</v>
      </c>
      <c r="N2" s="15" t="s">
        <v>715</v>
      </c>
      <c r="O2" s="16" t="s">
        <v>716</v>
      </c>
      <c r="P2" s="15" t="s">
        <v>717</v>
      </c>
      <c r="Q2" s="16" t="s">
        <v>718</v>
      </c>
      <c r="R2" s="15" t="s">
        <v>719</v>
      </c>
      <c r="S2" s="15" t="s">
        <v>38</v>
      </c>
      <c r="T2" s="15" t="s">
        <v>696</v>
      </c>
      <c r="U2" s="21">
        <v>3</v>
      </c>
      <c r="V2" s="15" t="s">
        <v>717</v>
      </c>
      <c r="W2" s="15" t="s">
        <v>720</v>
      </c>
      <c r="X2" s="15" t="s">
        <v>61</v>
      </c>
    </row>
    <row r="3" s="9" customFormat="1" spans="1:24">
      <c r="A3" s="15">
        <v>2</v>
      </c>
      <c r="B3" s="15" t="s">
        <v>711</v>
      </c>
      <c r="C3" s="16" t="s">
        <v>721</v>
      </c>
      <c r="D3" s="15" t="s">
        <v>713</v>
      </c>
      <c r="E3" s="15" t="s">
        <v>713</v>
      </c>
      <c r="F3" s="15">
        <v>1734.13</v>
      </c>
      <c r="G3" s="15">
        <v>1185.03</v>
      </c>
      <c r="H3" s="15">
        <v>549.1</v>
      </c>
      <c r="I3" s="15">
        <v>19</v>
      </c>
      <c r="J3" s="15" t="s">
        <v>61</v>
      </c>
      <c r="K3" s="15"/>
      <c r="L3" s="15" t="s">
        <v>722</v>
      </c>
      <c r="M3" s="15" t="s">
        <v>417</v>
      </c>
      <c r="N3" s="15" t="s">
        <v>723</v>
      </c>
      <c r="O3" s="16" t="s">
        <v>724</v>
      </c>
      <c r="P3" s="15" t="s">
        <v>725</v>
      </c>
      <c r="Q3" s="16" t="s">
        <v>726</v>
      </c>
      <c r="R3" s="15" t="s">
        <v>719</v>
      </c>
      <c r="S3" s="15" t="s">
        <v>38</v>
      </c>
      <c r="T3" s="15" t="s">
        <v>696</v>
      </c>
      <c r="U3" s="21">
        <v>19</v>
      </c>
      <c r="V3" s="15" t="s">
        <v>725</v>
      </c>
      <c r="W3" s="15" t="s">
        <v>720</v>
      </c>
      <c r="X3" s="15" t="s">
        <v>61</v>
      </c>
    </row>
    <row r="4" s="9" customFormat="1" spans="1:24">
      <c r="A4" s="15">
        <v>3</v>
      </c>
      <c r="B4" s="15" t="s">
        <v>711</v>
      </c>
      <c r="C4" s="16" t="s">
        <v>727</v>
      </c>
      <c r="D4" s="15" t="s">
        <v>713</v>
      </c>
      <c r="E4" s="15" t="s">
        <v>713</v>
      </c>
      <c r="F4" s="15">
        <v>5803.45</v>
      </c>
      <c r="G4" s="15">
        <v>3337.09</v>
      </c>
      <c r="H4" s="15">
        <v>2466.36</v>
      </c>
      <c r="I4" s="15">
        <v>5</v>
      </c>
      <c r="J4" s="15" t="s">
        <v>61</v>
      </c>
      <c r="K4" s="15"/>
      <c r="L4" s="15" t="s">
        <v>722</v>
      </c>
      <c r="M4" s="15" t="s">
        <v>417</v>
      </c>
      <c r="N4" s="15" t="s">
        <v>723</v>
      </c>
      <c r="O4" s="16" t="s">
        <v>724</v>
      </c>
      <c r="P4" s="15" t="s">
        <v>725</v>
      </c>
      <c r="Q4" s="16" t="s">
        <v>728</v>
      </c>
      <c r="R4" s="15" t="s">
        <v>719</v>
      </c>
      <c r="S4" s="15" t="s">
        <v>38</v>
      </c>
      <c r="T4" s="15" t="s">
        <v>696</v>
      </c>
      <c r="U4" s="21">
        <v>5</v>
      </c>
      <c r="V4" s="22" t="s">
        <v>725</v>
      </c>
      <c r="W4" s="15" t="s">
        <v>720</v>
      </c>
      <c r="X4" s="15" t="s">
        <v>61</v>
      </c>
    </row>
    <row r="5" s="9" customFormat="1" spans="1:24">
      <c r="A5" s="15">
        <v>4</v>
      </c>
      <c r="B5" s="15" t="s">
        <v>711</v>
      </c>
      <c r="C5" s="16" t="s">
        <v>729</v>
      </c>
      <c r="D5" s="15" t="s">
        <v>713</v>
      </c>
      <c r="E5" s="15" t="s">
        <v>713</v>
      </c>
      <c r="F5" s="15">
        <v>30376.41</v>
      </c>
      <c r="G5" s="15">
        <v>20437.32</v>
      </c>
      <c r="H5" s="15">
        <v>9939.09</v>
      </c>
      <c r="I5" s="15">
        <v>2</v>
      </c>
      <c r="J5" s="15" t="s">
        <v>61</v>
      </c>
      <c r="K5" s="15"/>
      <c r="L5" s="15" t="s">
        <v>722</v>
      </c>
      <c r="M5" s="15" t="s">
        <v>417</v>
      </c>
      <c r="N5" s="15" t="s">
        <v>730</v>
      </c>
      <c r="O5" s="16" t="s">
        <v>731</v>
      </c>
      <c r="P5" s="15" t="s">
        <v>725</v>
      </c>
      <c r="Q5" s="16" t="s">
        <v>732</v>
      </c>
      <c r="R5" s="15" t="s">
        <v>719</v>
      </c>
      <c r="S5" s="15" t="s">
        <v>38</v>
      </c>
      <c r="T5" s="15" t="s">
        <v>696</v>
      </c>
      <c r="U5" s="21">
        <v>2</v>
      </c>
      <c r="V5" s="15" t="s">
        <v>725</v>
      </c>
      <c r="W5" s="15" t="s">
        <v>720</v>
      </c>
      <c r="X5" s="15" t="s">
        <v>61</v>
      </c>
    </row>
    <row r="6" s="9" customFormat="1" spans="1:24">
      <c r="A6" s="15">
        <v>5</v>
      </c>
      <c r="B6" s="15" t="s">
        <v>711</v>
      </c>
      <c r="C6" s="16" t="s">
        <v>733</v>
      </c>
      <c r="D6" s="15" t="s">
        <v>713</v>
      </c>
      <c r="E6" s="15" t="s">
        <v>713</v>
      </c>
      <c r="F6" s="15">
        <v>3929.09</v>
      </c>
      <c r="G6" s="15">
        <v>403.73</v>
      </c>
      <c r="H6" s="15">
        <v>3525.36</v>
      </c>
      <c r="I6" s="15">
        <v>3.5</v>
      </c>
      <c r="J6" s="15" t="s">
        <v>61</v>
      </c>
      <c r="K6" s="15"/>
      <c r="L6" s="15" t="s">
        <v>722</v>
      </c>
      <c r="M6" s="15" t="s">
        <v>417</v>
      </c>
      <c r="N6" s="15" t="s">
        <v>734</v>
      </c>
      <c r="O6" s="16" t="s">
        <v>735</v>
      </c>
      <c r="P6" s="15" t="s">
        <v>725</v>
      </c>
      <c r="Q6" s="16" t="s">
        <v>736</v>
      </c>
      <c r="R6" s="15" t="s">
        <v>719</v>
      </c>
      <c r="S6" s="15" t="s">
        <v>38</v>
      </c>
      <c r="T6" s="15" t="s">
        <v>696</v>
      </c>
      <c r="U6" s="21">
        <v>3.5</v>
      </c>
      <c r="V6" s="22" t="s">
        <v>725</v>
      </c>
      <c r="W6" s="15" t="s">
        <v>720</v>
      </c>
      <c r="X6" s="15" t="s">
        <v>61</v>
      </c>
    </row>
    <row r="7" s="9" customFormat="1" spans="1:24">
      <c r="A7" s="15">
        <v>6</v>
      </c>
      <c r="B7" s="15" t="s">
        <v>711</v>
      </c>
      <c r="C7" s="16" t="s">
        <v>737</v>
      </c>
      <c r="D7" s="15" t="s">
        <v>713</v>
      </c>
      <c r="E7" s="15" t="s">
        <v>713</v>
      </c>
      <c r="F7" s="15">
        <v>53825.16</v>
      </c>
      <c r="G7" s="15">
        <v>37041.73</v>
      </c>
      <c r="H7" s="15">
        <v>16783.43</v>
      </c>
      <c r="I7" s="15">
        <v>5</v>
      </c>
      <c r="J7" s="15" t="s">
        <v>61</v>
      </c>
      <c r="K7" s="15"/>
      <c r="L7" s="15" t="s">
        <v>722</v>
      </c>
      <c r="M7" s="15" t="s">
        <v>417</v>
      </c>
      <c r="N7" s="15" t="s">
        <v>734</v>
      </c>
      <c r="O7" s="16" t="s">
        <v>735</v>
      </c>
      <c r="P7" s="15" t="s">
        <v>725</v>
      </c>
      <c r="Q7" s="16" t="s">
        <v>738</v>
      </c>
      <c r="R7" s="15" t="s">
        <v>719</v>
      </c>
      <c r="S7" s="15" t="s">
        <v>38</v>
      </c>
      <c r="T7" s="15" t="s">
        <v>696</v>
      </c>
      <c r="U7" s="21">
        <v>5</v>
      </c>
      <c r="V7" s="15" t="s">
        <v>725</v>
      </c>
      <c r="W7" s="15" t="s">
        <v>720</v>
      </c>
      <c r="X7" s="15" t="s">
        <v>61</v>
      </c>
    </row>
    <row r="8" s="9" customFormat="1" spans="1:24">
      <c r="A8" s="15">
        <v>7</v>
      </c>
      <c r="B8" s="15" t="s">
        <v>711</v>
      </c>
      <c r="C8" s="16" t="s">
        <v>739</v>
      </c>
      <c r="D8" s="15" t="s">
        <v>713</v>
      </c>
      <c r="E8" s="15" t="s">
        <v>713</v>
      </c>
      <c r="F8" s="15">
        <v>2581.12</v>
      </c>
      <c r="G8" s="15">
        <v>2028.51</v>
      </c>
      <c r="H8" s="15">
        <v>552.61</v>
      </c>
      <c r="I8" s="15">
        <v>6</v>
      </c>
      <c r="J8" s="15" t="s">
        <v>61</v>
      </c>
      <c r="K8" s="15"/>
      <c r="L8" s="15" t="s">
        <v>722</v>
      </c>
      <c r="M8" s="15" t="s">
        <v>417</v>
      </c>
      <c r="N8" s="15" t="s">
        <v>734</v>
      </c>
      <c r="O8" s="16" t="s">
        <v>735</v>
      </c>
      <c r="P8" s="15" t="s">
        <v>725</v>
      </c>
      <c r="Q8" s="16" t="s">
        <v>740</v>
      </c>
      <c r="R8" s="15" t="s">
        <v>719</v>
      </c>
      <c r="S8" s="15" t="s">
        <v>38</v>
      </c>
      <c r="T8" s="15" t="s">
        <v>696</v>
      </c>
      <c r="U8" s="21">
        <v>6</v>
      </c>
      <c r="V8" s="15" t="s">
        <v>725</v>
      </c>
      <c r="W8" s="15" t="s">
        <v>720</v>
      </c>
      <c r="X8" s="15" t="s">
        <v>61</v>
      </c>
    </row>
    <row r="9" s="9" customFormat="1" spans="1:24">
      <c r="A9" s="15">
        <v>8</v>
      </c>
      <c r="B9" s="15" t="s">
        <v>711</v>
      </c>
      <c r="C9" s="16" t="s">
        <v>741</v>
      </c>
      <c r="D9" s="15" t="s">
        <v>713</v>
      </c>
      <c r="E9" s="15" t="s">
        <v>713</v>
      </c>
      <c r="F9" s="15">
        <v>29806.79</v>
      </c>
      <c r="G9" s="15">
        <v>19106.53</v>
      </c>
      <c r="H9" s="15">
        <v>10452.12</v>
      </c>
      <c r="I9" s="15">
        <v>2</v>
      </c>
      <c r="J9" s="15" t="s">
        <v>61</v>
      </c>
      <c r="K9" s="15"/>
      <c r="L9" s="15" t="s">
        <v>742</v>
      </c>
      <c r="M9" s="15" t="s">
        <v>417</v>
      </c>
      <c r="N9" s="15" t="s">
        <v>743</v>
      </c>
      <c r="O9" s="16" t="s">
        <v>744</v>
      </c>
      <c r="P9" s="15" t="s">
        <v>725</v>
      </c>
      <c r="Q9" s="16" t="s">
        <v>745</v>
      </c>
      <c r="R9" s="15" t="s">
        <v>719</v>
      </c>
      <c r="S9" s="15" t="s">
        <v>38</v>
      </c>
      <c r="T9" s="15" t="s">
        <v>696</v>
      </c>
      <c r="U9" s="21">
        <v>2</v>
      </c>
      <c r="V9" s="15" t="s">
        <v>725</v>
      </c>
      <c r="W9" s="15" t="s">
        <v>720</v>
      </c>
      <c r="X9" s="15" t="s">
        <v>61</v>
      </c>
    </row>
    <row r="10" s="9" customFormat="1" spans="1:24">
      <c r="A10" s="15">
        <v>9</v>
      </c>
      <c r="B10" s="15" t="s">
        <v>711</v>
      </c>
      <c r="C10" s="16" t="s">
        <v>746</v>
      </c>
      <c r="D10" s="15" t="s">
        <v>713</v>
      </c>
      <c r="E10" s="15" t="s">
        <v>713</v>
      </c>
      <c r="F10" s="15">
        <v>4678.56</v>
      </c>
      <c r="G10" s="15">
        <v>480.69</v>
      </c>
      <c r="H10" s="15">
        <v>4160.05</v>
      </c>
      <c r="I10" s="15">
        <v>7.5</v>
      </c>
      <c r="J10" s="15" t="s">
        <v>61</v>
      </c>
      <c r="K10" s="15"/>
      <c r="L10" s="15" t="s">
        <v>742</v>
      </c>
      <c r="M10" s="15" t="s">
        <v>417</v>
      </c>
      <c r="N10" s="15" t="s">
        <v>743</v>
      </c>
      <c r="O10" s="16" t="s">
        <v>744</v>
      </c>
      <c r="P10" s="15" t="s">
        <v>725</v>
      </c>
      <c r="Q10" s="16" t="s">
        <v>747</v>
      </c>
      <c r="R10" s="15" t="s">
        <v>719</v>
      </c>
      <c r="S10" s="15" t="s">
        <v>38</v>
      </c>
      <c r="T10" s="15" t="s">
        <v>696</v>
      </c>
      <c r="U10" s="21">
        <v>7.5</v>
      </c>
      <c r="V10" s="15" t="s">
        <v>725</v>
      </c>
      <c r="W10" s="15" t="s">
        <v>720</v>
      </c>
      <c r="X10" s="15" t="s">
        <v>61</v>
      </c>
    </row>
    <row r="11" s="9" customFormat="1" spans="1:24">
      <c r="A11" s="15">
        <v>10</v>
      </c>
      <c r="B11" s="15" t="s">
        <v>711</v>
      </c>
      <c r="C11" s="16" t="s">
        <v>748</v>
      </c>
      <c r="D11" s="15" t="s">
        <v>713</v>
      </c>
      <c r="E11" s="15" t="s">
        <v>713</v>
      </c>
      <c r="F11" s="15">
        <v>4243.13</v>
      </c>
      <c r="G11" s="15">
        <v>2015.45</v>
      </c>
      <c r="H11" s="15">
        <v>2192.32</v>
      </c>
      <c r="I11" s="15">
        <v>2.5</v>
      </c>
      <c r="J11" s="15" t="s">
        <v>61</v>
      </c>
      <c r="K11" s="15"/>
      <c r="L11" s="15" t="s">
        <v>742</v>
      </c>
      <c r="M11" s="15" t="s">
        <v>417</v>
      </c>
      <c r="N11" s="15" t="s">
        <v>749</v>
      </c>
      <c r="O11" s="16" t="s">
        <v>750</v>
      </c>
      <c r="P11" s="15" t="s">
        <v>725</v>
      </c>
      <c r="Q11" s="16" t="s">
        <v>751</v>
      </c>
      <c r="R11" s="15" t="s">
        <v>719</v>
      </c>
      <c r="S11" s="15" t="s">
        <v>38</v>
      </c>
      <c r="T11" s="15" t="s">
        <v>696</v>
      </c>
      <c r="U11" s="21">
        <v>2.5</v>
      </c>
      <c r="V11" s="15" t="s">
        <v>725</v>
      </c>
      <c r="W11" s="15" t="s">
        <v>720</v>
      </c>
      <c r="X11" s="15" t="s">
        <v>61</v>
      </c>
    </row>
    <row r="12" s="9" customFormat="1" spans="1:24">
      <c r="A12" s="15">
        <v>11</v>
      </c>
      <c r="B12" s="15" t="s">
        <v>711</v>
      </c>
      <c r="C12" s="16" t="s">
        <v>752</v>
      </c>
      <c r="D12" s="15" t="s">
        <v>713</v>
      </c>
      <c r="E12" s="15" t="s">
        <v>713</v>
      </c>
      <c r="F12" s="15">
        <v>5202.89</v>
      </c>
      <c r="G12" s="15">
        <v>1418.57</v>
      </c>
      <c r="H12" s="15">
        <v>3743.59</v>
      </c>
      <c r="I12" s="15">
        <v>3.5</v>
      </c>
      <c r="J12" s="15" t="s">
        <v>61</v>
      </c>
      <c r="K12" s="15"/>
      <c r="L12" s="15" t="s">
        <v>742</v>
      </c>
      <c r="M12" s="15" t="s">
        <v>417</v>
      </c>
      <c r="N12" s="15" t="s">
        <v>753</v>
      </c>
      <c r="O12" s="16" t="s">
        <v>754</v>
      </c>
      <c r="P12" s="15" t="s">
        <v>725</v>
      </c>
      <c r="Q12" s="16" t="s">
        <v>755</v>
      </c>
      <c r="R12" s="15" t="s">
        <v>719</v>
      </c>
      <c r="S12" s="15" t="s">
        <v>38</v>
      </c>
      <c r="T12" s="15" t="s">
        <v>696</v>
      </c>
      <c r="U12" s="21">
        <v>3.5</v>
      </c>
      <c r="V12" s="15" t="s">
        <v>725</v>
      </c>
      <c r="W12" s="15" t="s">
        <v>720</v>
      </c>
      <c r="X12" s="15" t="s">
        <v>61</v>
      </c>
    </row>
    <row r="13" s="9" customFormat="1" spans="1:24">
      <c r="A13" s="15">
        <v>12</v>
      </c>
      <c r="B13" s="15" t="s">
        <v>711</v>
      </c>
      <c r="C13" s="16" t="s">
        <v>756</v>
      </c>
      <c r="D13" s="15" t="s">
        <v>62</v>
      </c>
      <c r="E13" s="15" t="s">
        <v>62</v>
      </c>
      <c r="F13" s="15">
        <v>2450.64</v>
      </c>
      <c r="G13" s="15">
        <v>371.01</v>
      </c>
      <c r="H13" s="15">
        <v>2046.57</v>
      </c>
      <c r="I13" s="15">
        <v>1</v>
      </c>
      <c r="J13" s="15" t="s">
        <v>47</v>
      </c>
      <c r="K13" s="15"/>
      <c r="L13" s="15" t="s">
        <v>757</v>
      </c>
      <c r="M13" s="15" t="s">
        <v>417</v>
      </c>
      <c r="N13" s="15" t="s">
        <v>753</v>
      </c>
      <c r="O13" s="16" t="s">
        <v>754</v>
      </c>
      <c r="P13" s="15" t="s">
        <v>719</v>
      </c>
      <c r="Q13" s="16" t="s">
        <v>758</v>
      </c>
      <c r="R13" s="15" t="s">
        <v>719</v>
      </c>
      <c r="S13" s="15" t="s">
        <v>62</v>
      </c>
      <c r="T13" s="15" t="s">
        <v>759</v>
      </c>
      <c r="U13" s="21">
        <v>0.466</v>
      </c>
      <c r="V13" s="15" t="s">
        <v>719</v>
      </c>
      <c r="W13" s="15" t="s">
        <v>720</v>
      </c>
      <c r="X13" s="15" t="s">
        <v>47</v>
      </c>
    </row>
    <row r="14" s="9" customFormat="1" spans="1:24">
      <c r="A14" s="15">
        <v>13</v>
      </c>
      <c r="B14" s="15" t="s">
        <v>711</v>
      </c>
      <c r="C14" s="16" t="s">
        <v>760</v>
      </c>
      <c r="D14" s="15" t="s">
        <v>62</v>
      </c>
      <c r="E14" s="15" t="s">
        <v>62</v>
      </c>
      <c r="F14" s="15">
        <v>13.16</v>
      </c>
      <c r="G14" s="15">
        <v>2.14</v>
      </c>
      <c r="H14" s="15">
        <v>10.85</v>
      </c>
      <c r="I14" s="15">
        <v>1</v>
      </c>
      <c r="J14" s="15" t="s">
        <v>47</v>
      </c>
      <c r="K14" s="15"/>
      <c r="L14" s="15" t="s">
        <v>761</v>
      </c>
      <c r="M14" s="15" t="s">
        <v>417</v>
      </c>
      <c r="N14" s="15" t="s">
        <v>743</v>
      </c>
      <c r="O14" s="16" t="s">
        <v>744</v>
      </c>
      <c r="P14" s="15" t="s">
        <v>719</v>
      </c>
      <c r="Q14" s="16" t="s">
        <v>762</v>
      </c>
      <c r="R14" s="15" t="s">
        <v>719</v>
      </c>
      <c r="S14" s="15" t="s">
        <v>62</v>
      </c>
      <c r="T14" s="15" t="s">
        <v>759</v>
      </c>
      <c r="U14" s="21">
        <v>0.098</v>
      </c>
      <c r="V14" s="15" t="s">
        <v>719</v>
      </c>
      <c r="W14" s="15" t="s">
        <v>720</v>
      </c>
      <c r="X14" s="15" t="s">
        <v>47</v>
      </c>
    </row>
    <row r="15" s="9" customFormat="1" spans="1:24">
      <c r="A15" s="15">
        <v>14</v>
      </c>
      <c r="B15" s="15" t="s">
        <v>711</v>
      </c>
      <c r="C15" s="16" t="s">
        <v>763</v>
      </c>
      <c r="D15" s="15" t="s">
        <v>62</v>
      </c>
      <c r="E15" s="15" t="s">
        <v>62</v>
      </c>
      <c r="F15" s="15">
        <v>427.88</v>
      </c>
      <c r="G15" s="15">
        <v>64.81</v>
      </c>
      <c r="H15" s="15">
        <v>357.29</v>
      </c>
      <c r="I15" s="15">
        <v>1</v>
      </c>
      <c r="J15" s="15" t="s">
        <v>47</v>
      </c>
      <c r="K15" s="15"/>
      <c r="L15" s="15" t="s">
        <v>761</v>
      </c>
      <c r="M15" s="15" t="s">
        <v>417</v>
      </c>
      <c r="N15" s="15" t="s">
        <v>753</v>
      </c>
      <c r="O15" s="16" t="s">
        <v>754</v>
      </c>
      <c r="P15" s="15" t="s">
        <v>719</v>
      </c>
      <c r="Q15" s="16" t="s">
        <v>764</v>
      </c>
      <c r="R15" s="15" t="s">
        <v>719</v>
      </c>
      <c r="S15" s="15" t="s">
        <v>62</v>
      </c>
      <c r="T15" s="15" t="s">
        <v>759</v>
      </c>
      <c r="U15" s="21">
        <v>0.098</v>
      </c>
      <c r="V15" s="15" t="s">
        <v>719</v>
      </c>
      <c r="W15" s="15" t="s">
        <v>720</v>
      </c>
      <c r="X15" s="15" t="s">
        <v>47</v>
      </c>
    </row>
    <row r="16" s="9" customFormat="1" spans="1:24">
      <c r="A16" s="15">
        <v>15</v>
      </c>
      <c r="B16" s="15" t="s">
        <v>711</v>
      </c>
      <c r="C16" s="16" t="s">
        <v>765</v>
      </c>
      <c r="D16" s="15" t="s">
        <v>766</v>
      </c>
      <c r="E16" s="15" t="s">
        <v>766</v>
      </c>
      <c r="F16" s="15">
        <v>1642.17</v>
      </c>
      <c r="G16" s="15">
        <v>49.27</v>
      </c>
      <c r="H16" s="15">
        <v>1592.9</v>
      </c>
      <c r="I16" s="15">
        <v>1</v>
      </c>
      <c r="J16" s="15" t="s">
        <v>47</v>
      </c>
      <c r="K16" s="15"/>
      <c r="L16" s="15" t="s">
        <v>767</v>
      </c>
      <c r="M16" s="15" t="s">
        <v>417</v>
      </c>
      <c r="N16" s="15" t="s">
        <v>734</v>
      </c>
      <c r="O16" s="16" t="s">
        <v>735</v>
      </c>
      <c r="P16" s="15" t="s">
        <v>719</v>
      </c>
      <c r="Q16" s="16" t="s">
        <v>768</v>
      </c>
      <c r="R16" s="15" t="s">
        <v>719</v>
      </c>
      <c r="S16" s="15" t="s">
        <v>63</v>
      </c>
      <c r="T16" s="15" t="s">
        <v>759</v>
      </c>
      <c r="U16" s="21">
        <v>62</v>
      </c>
      <c r="V16" s="15" t="s">
        <v>719</v>
      </c>
      <c r="W16" s="15" t="s">
        <v>720</v>
      </c>
      <c r="X16" s="15" t="s">
        <v>47</v>
      </c>
    </row>
    <row r="17" s="9" customFormat="1" spans="1:24">
      <c r="A17" s="15">
        <v>16</v>
      </c>
      <c r="B17" s="15" t="s">
        <v>711</v>
      </c>
      <c r="C17" s="16" t="s">
        <v>769</v>
      </c>
      <c r="D17" s="15" t="s">
        <v>766</v>
      </c>
      <c r="E17" s="15" t="s">
        <v>766</v>
      </c>
      <c r="F17" s="15">
        <v>2009.78</v>
      </c>
      <c r="G17" s="15">
        <v>574.71</v>
      </c>
      <c r="H17" s="15">
        <v>1407.99</v>
      </c>
      <c r="I17" s="15">
        <v>1</v>
      </c>
      <c r="J17" s="15" t="s">
        <v>47</v>
      </c>
      <c r="K17" s="15"/>
      <c r="L17" s="15" t="s">
        <v>770</v>
      </c>
      <c r="M17" s="15" t="s">
        <v>417</v>
      </c>
      <c r="N17" s="15" t="s">
        <v>771</v>
      </c>
      <c r="O17" s="16" t="s">
        <v>772</v>
      </c>
      <c r="P17" s="15" t="s">
        <v>719</v>
      </c>
      <c r="Q17" s="16" t="s">
        <v>773</v>
      </c>
      <c r="R17" s="15" t="s">
        <v>719</v>
      </c>
      <c r="S17" s="15" t="s">
        <v>63</v>
      </c>
      <c r="T17" s="15" t="s">
        <v>759</v>
      </c>
      <c r="U17" s="21">
        <v>68.5</v>
      </c>
      <c r="V17" s="15" t="s">
        <v>719</v>
      </c>
      <c r="W17" s="15" t="s">
        <v>720</v>
      </c>
      <c r="X17" s="15" t="s">
        <v>47</v>
      </c>
    </row>
    <row r="18" s="10" customFormat="1" spans="1:25">
      <c r="A18" s="17">
        <v>17</v>
      </c>
      <c r="B18" s="17" t="s">
        <v>711</v>
      </c>
      <c r="C18" s="18" t="s">
        <v>774</v>
      </c>
      <c r="D18" s="17" t="s">
        <v>775</v>
      </c>
      <c r="E18" s="17" t="s">
        <v>775</v>
      </c>
      <c r="F18" s="17">
        <v>7979.25</v>
      </c>
      <c r="G18" s="17">
        <v>2064.58</v>
      </c>
      <c r="H18" s="17">
        <v>5807.3</v>
      </c>
      <c r="I18" s="17">
        <v>1</v>
      </c>
      <c r="J18" s="17" t="s">
        <v>47</v>
      </c>
      <c r="K18" s="17"/>
      <c r="L18" s="17" t="s">
        <v>776</v>
      </c>
      <c r="M18" s="17" t="s">
        <v>417</v>
      </c>
      <c r="N18" s="17" t="s">
        <v>777</v>
      </c>
      <c r="O18" s="18" t="s">
        <v>778</v>
      </c>
      <c r="P18" s="17" t="s">
        <v>779</v>
      </c>
      <c r="Q18" s="18" t="s">
        <v>780</v>
      </c>
      <c r="R18" s="17" t="s">
        <v>719</v>
      </c>
      <c r="S18" s="17" t="s">
        <v>64</v>
      </c>
      <c r="T18" s="17" t="s">
        <v>781</v>
      </c>
      <c r="U18" s="23" t="s">
        <v>719</v>
      </c>
      <c r="V18" s="17"/>
      <c r="W18" s="17" t="s">
        <v>782</v>
      </c>
      <c r="X18" s="17" t="s">
        <v>47</v>
      </c>
      <c r="Y18" s="10" t="s">
        <v>783</v>
      </c>
    </row>
    <row r="19" s="9" customFormat="1" spans="1:24">
      <c r="A19" s="15">
        <v>18</v>
      </c>
      <c r="B19" s="15" t="s">
        <v>711</v>
      </c>
      <c r="C19" s="16" t="s">
        <v>784</v>
      </c>
      <c r="D19" s="15" t="s">
        <v>775</v>
      </c>
      <c r="E19" s="15" t="s">
        <v>775</v>
      </c>
      <c r="F19" s="15">
        <v>16876.95</v>
      </c>
      <c r="G19" s="15">
        <v>506.31</v>
      </c>
      <c r="H19" s="15">
        <v>16370.64</v>
      </c>
      <c r="I19" s="15">
        <v>1</v>
      </c>
      <c r="J19" s="15" t="s">
        <v>47</v>
      </c>
      <c r="K19" s="15"/>
      <c r="L19" s="15" t="s">
        <v>64</v>
      </c>
      <c r="M19" s="15" t="s">
        <v>417</v>
      </c>
      <c r="N19" s="15" t="s">
        <v>785</v>
      </c>
      <c r="O19" s="16" t="s">
        <v>786</v>
      </c>
      <c r="P19" s="15" t="s">
        <v>719</v>
      </c>
      <c r="Q19" s="16" t="s">
        <v>787</v>
      </c>
      <c r="R19" s="15" t="s">
        <v>719</v>
      </c>
      <c r="S19" s="15" t="s">
        <v>64</v>
      </c>
      <c r="T19" s="15" t="s">
        <v>781</v>
      </c>
      <c r="U19" s="21" t="s">
        <v>719</v>
      </c>
      <c r="V19" s="22" t="s">
        <v>719</v>
      </c>
      <c r="W19" s="15" t="s">
        <v>782</v>
      </c>
      <c r="X19" s="15" t="s">
        <v>47</v>
      </c>
    </row>
    <row r="20" s="9" customFormat="1" spans="1:24">
      <c r="A20" s="15">
        <v>19</v>
      </c>
      <c r="B20" s="15" t="s">
        <v>711</v>
      </c>
      <c r="C20" s="16" t="s">
        <v>788</v>
      </c>
      <c r="D20" s="15" t="s">
        <v>775</v>
      </c>
      <c r="E20" s="15" t="s">
        <v>775</v>
      </c>
      <c r="F20" s="15">
        <v>13233.84</v>
      </c>
      <c r="G20" s="15">
        <v>397.02</v>
      </c>
      <c r="H20" s="15">
        <v>12836.82</v>
      </c>
      <c r="I20" s="15">
        <v>1</v>
      </c>
      <c r="J20" s="15" t="s">
        <v>47</v>
      </c>
      <c r="K20" s="15"/>
      <c r="L20" s="15" t="s">
        <v>64</v>
      </c>
      <c r="M20" s="15" t="s">
        <v>417</v>
      </c>
      <c r="N20" s="15" t="s">
        <v>789</v>
      </c>
      <c r="O20" s="16" t="s">
        <v>790</v>
      </c>
      <c r="P20" s="15" t="s">
        <v>719</v>
      </c>
      <c r="Q20" s="16" t="s">
        <v>791</v>
      </c>
      <c r="R20" s="15" t="s">
        <v>719</v>
      </c>
      <c r="S20" s="15" t="s">
        <v>64</v>
      </c>
      <c r="T20" s="15" t="s">
        <v>781</v>
      </c>
      <c r="U20" s="21" t="s">
        <v>719</v>
      </c>
      <c r="V20" s="22" t="s">
        <v>719</v>
      </c>
      <c r="W20" s="15" t="s">
        <v>782</v>
      </c>
      <c r="X20" s="15" t="s">
        <v>47</v>
      </c>
    </row>
    <row r="21" s="9" customFormat="1" spans="1:24">
      <c r="A21" s="15">
        <v>20</v>
      </c>
      <c r="B21" s="15" t="s">
        <v>711</v>
      </c>
      <c r="C21" s="16" t="s">
        <v>792</v>
      </c>
      <c r="D21" s="15" t="s">
        <v>775</v>
      </c>
      <c r="E21" s="15" t="s">
        <v>775</v>
      </c>
      <c r="F21" s="15">
        <v>9517.47</v>
      </c>
      <c r="G21" s="15">
        <v>285.52</v>
      </c>
      <c r="H21" s="15">
        <v>9231.95</v>
      </c>
      <c r="I21" s="15">
        <v>1</v>
      </c>
      <c r="J21" s="15" t="s">
        <v>47</v>
      </c>
      <c r="K21" s="15"/>
      <c r="L21" s="15" t="s">
        <v>64</v>
      </c>
      <c r="M21" s="15" t="s">
        <v>417</v>
      </c>
      <c r="N21" s="15" t="s">
        <v>793</v>
      </c>
      <c r="O21" s="16" t="s">
        <v>794</v>
      </c>
      <c r="P21" s="15" t="s">
        <v>795</v>
      </c>
      <c r="Q21" s="16" t="s">
        <v>796</v>
      </c>
      <c r="R21" s="15" t="s">
        <v>719</v>
      </c>
      <c r="S21" s="15" t="s">
        <v>66</v>
      </c>
      <c r="T21" s="15" t="s">
        <v>797</v>
      </c>
      <c r="U21" s="21">
        <v>94.5</v>
      </c>
      <c r="V21" s="22" t="s">
        <v>798</v>
      </c>
      <c r="W21" s="15" t="s">
        <v>720</v>
      </c>
      <c r="X21" s="15" t="s">
        <v>47</v>
      </c>
    </row>
    <row r="22" s="9" customFormat="1" spans="1:24">
      <c r="A22" s="15">
        <v>21</v>
      </c>
      <c r="B22" s="15" t="s">
        <v>711</v>
      </c>
      <c r="C22" s="16" t="s">
        <v>799</v>
      </c>
      <c r="D22" s="15" t="s">
        <v>775</v>
      </c>
      <c r="E22" s="15" t="s">
        <v>775</v>
      </c>
      <c r="F22" s="15">
        <v>32332.65</v>
      </c>
      <c r="G22" s="15">
        <v>969.98</v>
      </c>
      <c r="H22" s="15">
        <v>31362.67</v>
      </c>
      <c r="I22" s="15">
        <v>1</v>
      </c>
      <c r="J22" s="15" t="s">
        <v>47</v>
      </c>
      <c r="K22" s="15"/>
      <c r="L22" s="15" t="s">
        <v>64</v>
      </c>
      <c r="M22" s="15" t="s">
        <v>417</v>
      </c>
      <c r="N22" s="15" t="s">
        <v>800</v>
      </c>
      <c r="O22" s="16" t="s">
        <v>801</v>
      </c>
      <c r="P22" s="15" t="s">
        <v>795</v>
      </c>
      <c r="Q22" s="16" t="s">
        <v>802</v>
      </c>
      <c r="R22" s="15" t="s">
        <v>719</v>
      </c>
      <c r="S22" s="15" t="s">
        <v>66</v>
      </c>
      <c r="T22" s="15" t="s">
        <v>797</v>
      </c>
      <c r="U22" s="21">
        <v>102</v>
      </c>
      <c r="V22" s="22" t="s">
        <v>798</v>
      </c>
      <c r="W22" s="15" t="s">
        <v>720</v>
      </c>
      <c r="X22" s="15" t="s">
        <v>47</v>
      </c>
    </row>
    <row r="23" s="9" customFormat="1" spans="1:24">
      <c r="A23" s="15">
        <v>22</v>
      </c>
      <c r="B23" s="15" t="s">
        <v>711</v>
      </c>
      <c r="C23" s="16" t="s">
        <v>803</v>
      </c>
      <c r="D23" s="15" t="s">
        <v>775</v>
      </c>
      <c r="E23" s="15" t="s">
        <v>775</v>
      </c>
      <c r="F23" s="15">
        <v>19257.12</v>
      </c>
      <c r="G23" s="15">
        <v>577.71</v>
      </c>
      <c r="H23" s="15">
        <v>18679.41</v>
      </c>
      <c r="I23" s="15">
        <v>1</v>
      </c>
      <c r="J23" s="15" t="s">
        <v>47</v>
      </c>
      <c r="K23" s="15"/>
      <c r="L23" s="15" t="s">
        <v>64</v>
      </c>
      <c r="M23" s="15" t="s">
        <v>417</v>
      </c>
      <c r="N23" s="15" t="s">
        <v>804</v>
      </c>
      <c r="O23" s="16" t="s">
        <v>805</v>
      </c>
      <c r="P23" s="15" t="s">
        <v>806</v>
      </c>
      <c r="Q23" s="16" t="s">
        <v>807</v>
      </c>
      <c r="R23" s="15" t="s">
        <v>719</v>
      </c>
      <c r="S23" s="15" t="s">
        <v>66</v>
      </c>
      <c r="T23" s="15" t="s">
        <v>797</v>
      </c>
      <c r="U23" s="21">
        <v>94.5</v>
      </c>
      <c r="V23" s="22" t="s">
        <v>808</v>
      </c>
      <c r="W23" s="15" t="s">
        <v>720</v>
      </c>
      <c r="X23" s="15" t="s">
        <v>47</v>
      </c>
    </row>
    <row r="24" s="9" customFormat="1" spans="1:24">
      <c r="A24" s="15">
        <v>23</v>
      </c>
      <c r="B24" s="15" t="s">
        <v>711</v>
      </c>
      <c r="C24" s="16" t="s">
        <v>809</v>
      </c>
      <c r="D24" s="15" t="s">
        <v>775</v>
      </c>
      <c r="E24" s="15" t="s">
        <v>775</v>
      </c>
      <c r="F24" s="15">
        <v>8747.5</v>
      </c>
      <c r="G24" s="15">
        <v>7923</v>
      </c>
      <c r="H24" s="15">
        <v>706.64</v>
      </c>
      <c r="I24" s="15">
        <v>1</v>
      </c>
      <c r="J24" s="15" t="s">
        <v>47</v>
      </c>
      <c r="K24" s="15"/>
      <c r="L24" s="15" t="s">
        <v>68</v>
      </c>
      <c r="M24" s="15" t="s">
        <v>417</v>
      </c>
      <c r="N24" s="15" t="s">
        <v>810</v>
      </c>
      <c r="O24" s="16" t="s">
        <v>811</v>
      </c>
      <c r="P24" s="15" t="s">
        <v>719</v>
      </c>
      <c r="Q24" s="16" t="s">
        <v>812</v>
      </c>
      <c r="R24" s="15" t="s">
        <v>719</v>
      </c>
      <c r="S24" s="15" t="s">
        <v>68</v>
      </c>
      <c r="T24" s="15" t="s">
        <v>781</v>
      </c>
      <c r="U24" s="21" t="s">
        <v>719</v>
      </c>
      <c r="V24" s="22" t="s">
        <v>719</v>
      </c>
      <c r="W24" s="15" t="s">
        <v>782</v>
      </c>
      <c r="X24" s="15" t="s">
        <v>47</v>
      </c>
    </row>
    <row r="25" s="9" customFormat="1" spans="1:24">
      <c r="A25" s="15">
        <v>24</v>
      </c>
      <c r="B25" s="15" t="s">
        <v>711</v>
      </c>
      <c r="C25" s="16" t="s">
        <v>813</v>
      </c>
      <c r="D25" s="15" t="s">
        <v>775</v>
      </c>
      <c r="E25" s="15" t="s">
        <v>775</v>
      </c>
      <c r="F25" s="15">
        <v>5372.79</v>
      </c>
      <c r="G25" s="15">
        <v>4003.61</v>
      </c>
      <c r="H25" s="15">
        <v>1296.68</v>
      </c>
      <c r="I25" s="15">
        <v>1</v>
      </c>
      <c r="J25" s="15" t="s">
        <v>47</v>
      </c>
      <c r="K25" s="15"/>
      <c r="L25" s="15" t="s">
        <v>68</v>
      </c>
      <c r="M25" s="15" t="s">
        <v>417</v>
      </c>
      <c r="N25" s="15" t="s">
        <v>814</v>
      </c>
      <c r="O25" s="16" t="s">
        <v>815</v>
      </c>
      <c r="P25" s="15" t="s">
        <v>719</v>
      </c>
      <c r="Q25" s="16" t="s">
        <v>816</v>
      </c>
      <c r="R25" s="15" t="s">
        <v>719</v>
      </c>
      <c r="S25" s="15" t="s">
        <v>68</v>
      </c>
      <c r="T25" s="15" t="s">
        <v>781</v>
      </c>
      <c r="U25" s="21" t="s">
        <v>719</v>
      </c>
      <c r="V25" s="22" t="s">
        <v>719</v>
      </c>
      <c r="W25" s="15" t="s">
        <v>782</v>
      </c>
      <c r="X25" s="15" t="s">
        <v>47</v>
      </c>
    </row>
    <row r="26" s="9" customFormat="1" spans="1:24">
      <c r="A26" s="15">
        <v>25</v>
      </c>
      <c r="B26" s="15" t="s">
        <v>711</v>
      </c>
      <c r="C26" s="16" t="s">
        <v>817</v>
      </c>
      <c r="D26" s="15" t="s">
        <v>775</v>
      </c>
      <c r="E26" s="15" t="s">
        <v>775</v>
      </c>
      <c r="F26" s="15">
        <v>11221.22</v>
      </c>
      <c r="G26" s="15">
        <v>1084.21</v>
      </c>
      <c r="H26" s="15">
        <v>9987.49</v>
      </c>
      <c r="I26" s="15">
        <v>1</v>
      </c>
      <c r="J26" s="15" t="s">
        <v>47</v>
      </c>
      <c r="K26" s="15"/>
      <c r="L26" s="15" t="s">
        <v>68</v>
      </c>
      <c r="M26" s="15" t="s">
        <v>417</v>
      </c>
      <c r="N26" s="15" t="s">
        <v>818</v>
      </c>
      <c r="O26" s="16" t="s">
        <v>819</v>
      </c>
      <c r="P26" s="15" t="s">
        <v>719</v>
      </c>
      <c r="Q26" s="16" t="s">
        <v>820</v>
      </c>
      <c r="R26" s="15" t="s">
        <v>719</v>
      </c>
      <c r="S26" s="15" t="s">
        <v>68</v>
      </c>
      <c r="T26" s="15" t="s">
        <v>781</v>
      </c>
      <c r="U26" s="21" t="s">
        <v>719</v>
      </c>
      <c r="V26" s="22" t="s">
        <v>719</v>
      </c>
      <c r="W26" s="15" t="s">
        <v>782</v>
      </c>
      <c r="X26" s="15" t="s">
        <v>47</v>
      </c>
    </row>
    <row r="27" s="9" customFormat="1" spans="1:24">
      <c r="A27" s="15">
        <v>26</v>
      </c>
      <c r="B27" s="15" t="s">
        <v>821</v>
      </c>
      <c r="C27" s="16" t="s">
        <v>822</v>
      </c>
      <c r="D27" s="15" t="s">
        <v>775</v>
      </c>
      <c r="E27" s="15" t="s">
        <v>775</v>
      </c>
      <c r="F27" s="15">
        <v>7909.14</v>
      </c>
      <c r="G27" s="15">
        <v>1630.67</v>
      </c>
      <c r="H27" s="15">
        <v>6278.47</v>
      </c>
      <c r="I27" s="15">
        <v>1</v>
      </c>
      <c r="J27" s="15" t="s">
        <v>47</v>
      </c>
      <c r="K27" s="15"/>
      <c r="L27" s="15" t="s">
        <v>68</v>
      </c>
      <c r="M27" s="15" t="s">
        <v>417</v>
      </c>
      <c r="N27" s="15" t="s">
        <v>823</v>
      </c>
      <c r="O27" s="16" t="s">
        <v>824</v>
      </c>
      <c r="P27" s="15" t="s">
        <v>719</v>
      </c>
      <c r="Q27" s="16" t="s">
        <v>825</v>
      </c>
      <c r="R27" s="15" t="s">
        <v>826</v>
      </c>
      <c r="S27" s="15" t="s">
        <v>68</v>
      </c>
      <c r="T27" s="15" t="s">
        <v>781</v>
      </c>
      <c r="U27" s="21" t="s">
        <v>719</v>
      </c>
      <c r="V27" s="22" t="s">
        <v>719</v>
      </c>
      <c r="W27" s="15" t="s">
        <v>782</v>
      </c>
      <c r="X27" s="15" t="s">
        <v>47</v>
      </c>
    </row>
    <row r="28" s="9" customFormat="1" spans="1:24">
      <c r="A28" s="15">
        <v>27</v>
      </c>
      <c r="B28" s="15" t="s">
        <v>821</v>
      </c>
      <c r="C28" s="16" t="s">
        <v>827</v>
      </c>
      <c r="D28" s="15" t="s">
        <v>775</v>
      </c>
      <c r="E28" s="15" t="s">
        <v>775</v>
      </c>
      <c r="F28" s="15">
        <v>5726.03</v>
      </c>
      <c r="G28" s="15">
        <v>1180.6</v>
      </c>
      <c r="H28" s="15">
        <v>4545.43</v>
      </c>
      <c r="I28" s="15">
        <v>1</v>
      </c>
      <c r="J28" s="15" t="s">
        <v>47</v>
      </c>
      <c r="K28" s="15"/>
      <c r="L28" s="15" t="s">
        <v>68</v>
      </c>
      <c r="M28" s="15" t="s">
        <v>417</v>
      </c>
      <c r="N28" s="15" t="s">
        <v>823</v>
      </c>
      <c r="O28" s="16" t="s">
        <v>824</v>
      </c>
      <c r="P28" s="15" t="s">
        <v>719</v>
      </c>
      <c r="Q28" s="16" t="s">
        <v>828</v>
      </c>
      <c r="R28" s="15" t="s">
        <v>826</v>
      </c>
      <c r="S28" s="15" t="s">
        <v>68</v>
      </c>
      <c r="T28" s="15" t="s">
        <v>781</v>
      </c>
      <c r="U28" s="21" t="s">
        <v>719</v>
      </c>
      <c r="V28" s="22" t="s">
        <v>719</v>
      </c>
      <c r="W28" s="15" t="s">
        <v>782</v>
      </c>
      <c r="X28" s="15" t="s">
        <v>47</v>
      </c>
    </row>
    <row r="29" s="10" customFormat="1" spans="1:25">
      <c r="A29" s="17">
        <v>28</v>
      </c>
      <c r="B29" s="17" t="s">
        <v>711</v>
      </c>
      <c r="C29" s="18" t="s">
        <v>829</v>
      </c>
      <c r="D29" s="17" t="s">
        <v>775</v>
      </c>
      <c r="E29" s="17" t="s">
        <v>775</v>
      </c>
      <c r="F29" s="17">
        <v>22403.01</v>
      </c>
      <c r="G29" s="17">
        <v>672.09</v>
      </c>
      <c r="H29" s="17">
        <v>21730.92</v>
      </c>
      <c r="I29" s="17">
        <v>1</v>
      </c>
      <c r="J29" s="17" t="s">
        <v>47</v>
      </c>
      <c r="K29" s="17"/>
      <c r="L29" s="17" t="s">
        <v>830</v>
      </c>
      <c r="M29" s="17" t="s">
        <v>417</v>
      </c>
      <c r="N29" s="17" t="s">
        <v>753</v>
      </c>
      <c r="O29" s="18" t="s">
        <v>754</v>
      </c>
      <c r="P29" s="17" t="s">
        <v>831</v>
      </c>
      <c r="Q29" s="18" t="s">
        <v>832</v>
      </c>
      <c r="R29" s="17" t="s">
        <v>719</v>
      </c>
      <c r="S29" s="17" t="s">
        <v>68</v>
      </c>
      <c r="T29" s="17" t="s">
        <v>781</v>
      </c>
      <c r="U29" s="23" t="s">
        <v>719</v>
      </c>
      <c r="V29" s="24"/>
      <c r="W29" s="17" t="s">
        <v>782</v>
      </c>
      <c r="X29" s="17" t="s">
        <v>47</v>
      </c>
      <c r="Y29" s="10" t="s">
        <v>833</v>
      </c>
    </row>
    <row r="30" s="9" customFormat="1" spans="1:25">
      <c r="A30" s="15">
        <v>29</v>
      </c>
      <c r="B30" s="15" t="s">
        <v>711</v>
      </c>
      <c r="C30" s="16" t="s">
        <v>834</v>
      </c>
      <c r="D30" s="15" t="s">
        <v>775</v>
      </c>
      <c r="E30" s="15" t="s">
        <v>775</v>
      </c>
      <c r="F30" s="15">
        <v>16720</v>
      </c>
      <c r="G30" s="15">
        <v>501.6</v>
      </c>
      <c r="H30" s="15">
        <v>16218.4</v>
      </c>
      <c r="I30" s="15">
        <v>1</v>
      </c>
      <c r="J30" s="15" t="s">
        <v>47</v>
      </c>
      <c r="K30" s="15"/>
      <c r="L30" s="15" t="s">
        <v>835</v>
      </c>
      <c r="M30" s="15" t="s">
        <v>417</v>
      </c>
      <c r="N30" s="15" t="s">
        <v>836</v>
      </c>
      <c r="O30" s="16" t="s">
        <v>837</v>
      </c>
      <c r="P30" s="15" t="s">
        <v>719</v>
      </c>
      <c r="Q30" s="16" t="s">
        <v>838</v>
      </c>
      <c r="R30" s="15" t="s">
        <v>719</v>
      </c>
      <c r="S30" s="15" t="s">
        <v>64</v>
      </c>
      <c r="T30" s="15" t="s">
        <v>781</v>
      </c>
      <c r="U30" s="21" t="s">
        <v>719</v>
      </c>
      <c r="V30" s="22" t="s">
        <v>719</v>
      </c>
      <c r="W30" s="15" t="s">
        <v>782</v>
      </c>
      <c r="X30" s="15" t="s">
        <v>47</v>
      </c>
      <c r="Y30" s="10" t="s">
        <v>783</v>
      </c>
    </row>
    <row r="31" s="9" customFormat="1" spans="1:25">
      <c r="A31" s="15">
        <v>30</v>
      </c>
      <c r="B31" s="15" t="s">
        <v>711</v>
      </c>
      <c r="C31" s="16" t="s">
        <v>839</v>
      </c>
      <c r="D31" s="15" t="s">
        <v>775</v>
      </c>
      <c r="E31" s="15" t="s">
        <v>775</v>
      </c>
      <c r="F31" s="15">
        <v>12553.59</v>
      </c>
      <c r="G31" s="15">
        <v>376.61</v>
      </c>
      <c r="H31" s="15">
        <v>12176.98</v>
      </c>
      <c r="I31" s="15">
        <v>1</v>
      </c>
      <c r="J31" s="15" t="s">
        <v>47</v>
      </c>
      <c r="K31" s="15"/>
      <c r="L31" s="15" t="s">
        <v>840</v>
      </c>
      <c r="M31" s="15" t="s">
        <v>417</v>
      </c>
      <c r="N31" s="15" t="s">
        <v>841</v>
      </c>
      <c r="O31" s="16" t="s">
        <v>842</v>
      </c>
      <c r="P31" s="15" t="s">
        <v>719</v>
      </c>
      <c r="Q31" s="16" t="s">
        <v>843</v>
      </c>
      <c r="R31" s="15" t="s">
        <v>719</v>
      </c>
      <c r="S31" s="15" t="s">
        <v>64</v>
      </c>
      <c r="T31" s="15" t="s">
        <v>781</v>
      </c>
      <c r="U31" s="21" t="s">
        <v>719</v>
      </c>
      <c r="V31" s="22" t="s">
        <v>719</v>
      </c>
      <c r="W31" s="15" t="s">
        <v>782</v>
      </c>
      <c r="X31" s="15" t="s">
        <v>47</v>
      </c>
      <c r="Y31" s="10" t="s">
        <v>783</v>
      </c>
    </row>
    <row r="32" s="9" customFormat="1" spans="1:24">
      <c r="A32" s="15">
        <v>31</v>
      </c>
      <c r="B32" s="15" t="s">
        <v>711</v>
      </c>
      <c r="C32" s="16" t="s">
        <v>844</v>
      </c>
      <c r="D32" s="15" t="s">
        <v>845</v>
      </c>
      <c r="E32" s="15" t="s">
        <v>845</v>
      </c>
      <c r="F32" s="15">
        <v>1186.34</v>
      </c>
      <c r="G32" s="15">
        <v>1074.52</v>
      </c>
      <c r="H32" s="15">
        <v>95.84</v>
      </c>
      <c r="I32" s="15">
        <v>1</v>
      </c>
      <c r="J32" s="15" t="s">
        <v>47</v>
      </c>
      <c r="K32" s="15"/>
      <c r="L32" s="15" t="s">
        <v>36</v>
      </c>
      <c r="M32" s="15" t="s">
        <v>417</v>
      </c>
      <c r="N32" s="15" t="s">
        <v>810</v>
      </c>
      <c r="O32" s="16" t="s">
        <v>811</v>
      </c>
      <c r="P32" s="15" t="s">
        <v>719</v>
      </c>
      <c r="Q32" s="16" t="s">
        <v>846</v>
      </c>
      <c r="R32" s="15" t="s">
        <v>719</v>
      </c>
      <c r="S32" s="15" t="s">
        <v>36</v>
      </c>
      <c r="T32" s="15" t="s">
        <v>847</v>
      </c>
      <c r="U32" s="21" t="s">
        <v>719</v>
      </c>
      <c r="V32" s="22" t="s">
        <v>719</v>
      </c>
      <c r="W32" s="15" t="s">
        <v>782</v>
      </c>
      <c r="X32" s="15" t="s">
        <v>47</v>
      </c>
    </row>
    <row r="33" s="9" customFormat="1" spans="1:24">
      <c r="A33" s="15">
        <v>32</v>
      </c>
      <c r="B33" s="15" t="s">
        <v>711</v>
      </c>
      <c r="C33" s="16" t="s">
        <v>848</v>
      </c>
      <c r="D33" s="15" t="s">
        <v>845</v>
      </c>
      <c r="E33" s="15" t="s">
        <v>845</v>
      </c>
      <c r="F33" s="15">
        <v>8699.23</v>
      </c>
      <c r="G33" s="15">
        <v>260.98</v>
      </c>
      <c r="H33" s="15">
        <v>8438.25</v>
      </c>
      <c r="I33" s="15">
        <v>1</v>
      </c>
      <c r="J33" s="15" t="s">
        <v>47</v>
      </c>
      <c r="K33" s="15"/>
      <c r="L33" s="15" t="s">
        <v>36</v>
      </c>
      <c r="M33" s="15" t="s">
        <v>417</v>
      </c>
      <c r="N33" s="15" t="s">
        <v>849</v>
      </c>
      <c r="O33" s="16" t="s">
        <v>850</v>
      </c>
      <c r="P33" s="15" t="s">
        <v>851</v>
      </c>
      <c r="Q33" s="16" t="s">
        <v>852</v>
      </c>
      <c r="R33" s="15" t="s">
        <v>719</v>
      </c>
      <c r="S33" s="15" t="s">
        <v>36</v>
      </c>
      <c r="T33" s="15" t="s">
        <v>847</v>
      </c>
      <c r="U33" s="21" t="s">
        <v>719</v>
      </c>
      <c r="V33" s="22"/>
      <c r="W33" s="15" t="s">
        <v>782</v>
      </c>
      <c r="X33" s="15" t="s">
        <v>47</v>
      </c>
    </row>
    <row r="34" s="9" customFormat="1" spans="1:24">
      <c r="A34" s="15">
        <v>33</v>
      </c>
      <c r="B34" s="15" t="s">
        <v>711</v>
      </c>
      <c r="C34" s="16" t="s">
        <v>853</v>
      </c>
      <c r="D34" s="15" t="s">
        <v>845</v>
      </c>
      <c r="E34" s="15" t="s">
        <v>845</v>
      </c>
      <c r="F34" s="15">
        <v>3342.03</v>
      </c>
      <c r="G34" s="15">
        <v>100.26</v>
      </c>
      <c r="H34" s="15">
        <v>3241.77</v>
      </c>
      <c r="I34" s="15">
        <v>1</v>
      </c>
      <c r="J34" s="15" t="s">
        <v>47</v>
      </c>
      <c r="K34" s="15"/>
      <c r="L34" s="15" t="s">
        <v>36</v>
      </c>
      <c r="M34" s="15" t="s">
        <v>417</v>
      </c>
      <c r="N34" s="15" t="s">
        <v>854</v>
      </c>
      <c r="O34" s="16" t="s">
        <v>855</v>
      </c>
      <c r="P34" s="15" t="s">
        <v>851</v>
      </c>
      <c r="Q34" s="16" t="s">
        <v>856</v>
      </c>
      <c r="R34" s="15" t="s">
        <v>719</v>
      </c>
      <c r="S34" s="15" t="s">
        <v>36</v>
      </c>
      <c r="T34" s="15" t="s">
        <v>847</v>
      </c>
      <c r="U34" s="21" t="s">
        <v>719</v>
      </c>
      <c r="V34" s="22"/>
      <c r="W34" s="15" t="s">
        <v>782</v>
      </c>
      <c r="X34" s="15" t="s">
        <v>47</v>
      </c>
    </row>
    <row r="35" s="9" customFormat="1" spans="1:24">
      <c r="A35" s="15">
        <v>34</v>
      </c>
      <c r="B35" s="15" t="s">
        <v>711</v>
      </c>
      <c r="C35" s="16" t="s">
        <v>857</v>
      </c>
      <c r="D35" s="15" t="s">
        <v>845</v>
      </c>
      <c r="E35" s="15" t="s">
        <v>845</v>
      </c>
      <c r="F35" s="15">
        <v>3662.66</v>
      </c>
      <c r="G35" s="15">
        <v>109.88</v>
      </c>
      <c r="H35" s="15">
        <v>3552.78</v>
      </c>
      <c r="I35" s="15">
        <v>1</v>
      </c>
      <c r="J35" s="15" t="s">
        <v>47</v>
      </c>
      <c r="K35" s="15"/>
      <c r="L35" s="15" t="s">
        <v>36</v>
      </c>
      <c r="M35" s="15" t="s">
        <v>417</v>
      </c>
      <c r="N35" s="15" t="s">
        <v>858</v>
      </c>
      <c r="O35" s="16" t="s">
        <v>859</v>
      </c>
      <c r="P35" s="15" t="s">
        <v>851</v>
      </c>
      <c r="Q35" s="16" t="s">
        <v>860</v>
      </c>
      <c r="R35" s="15" t="s">
        <v>719</v>
      </c>
      <c r="S35" s="15" t="s">
        <v>36</v>
      </c>
      <c r="T35" s="15" t="s">
        <v>847</v>
      </c>
      <c r="U35" s="21" t="s">
        <v>719</v>
      </c>
      <c r="V35" s="15"/>
      <c r="W35" s="15" t="s">
        <v>782</v>
      </c>
      <c r="X35" s="15" t="s">
        <v>47</v>
      </c>
    </row>
    <row r="36" s="9" customFormat="1" spans="1:24">
      <c r="A36" s="15">
        <v>35</v>
      </c>
      <c r="B36" s="15" t="s">
        <v>711</v>
      </c>
      <c r="C36" s="16" t="s">
        <v>861</v>
      </c>
      <c r="D36" s="15" t="s">
        <v>845</v>
      </c>
      <c r="E36" s="15" t="s">
        <v>845</v>
      </c>
      <c r="F36" s="15">
        <v>3690.77</v>
      </c>
      <c r="G36" s="15">
        <v>110.72</v>
      </c>
      <c r="H36" s="15">
        <v>3580.05</v>
      </c>
      <c r="I36" s="15">
        <v>1</v>
      </c>
      <c r="J36" s="15" t="s">
        <v>47</v>
      </c>
      <c r="K36" s="15"/>
      <c r="L36" s="15" t="s">
        <v>36</v>
      </c>
      <c r="M36" s="15" t="s">
        <v>417</v>
      </c>
      <c r="N36" s="15" t="s">
        <v>862</v>
      </c>
      <c r="O36" s="16" t="s">
        <v>863</v>
      </c>
      <c r="P36" s="15" t="s">
        <v>851</v>
      </c>
      <c r="Q36" s="16" t="s">
        <v>864</v>
      </c>
      <c r="R36" s="15" t="s">
        <v>719</v>
      </c>
      <c r="S36" s="15" t="s">
        <v>36</v>
      </c>
      <c r="T36" s="15" t="s">
        <v>847</v>
      </c>
      <c r="U36" s="21" t="s">
        <v>719</v>
      </c>
      <c r="V36" s="15"/>
      <c r="W36" s="15" t="s">
        <v>782</v>
      </c>
      <c r="X36" s="15" t="s">
        <v>47</v>
      </c>
    </row>
    <row r="37" s="9" customFormat="1" spans="1:24">
      <c r="A37" s="15">
        <v>36</v>
      </c>
      <c r="B37" s="15" t="s">
        <v>711</v>
      </c>
      <c r="C37" s="16" t="s">
        <v>865</v>
      </c>
      <c r="D37" s="15" t="s">
        <v>845</v>
      </c>
      <c r="E37" s="15" t="s">
        <v>845</v>
      </c>
      <c r="F37" s="15">
        <v>2599.98</v>
      </c>
      <c r="G37" s="15">
        <v>78</v>
      </c>
      <c r="H37" s="15">
        <v>2521.98</v>
      </c>
      <c r="I37" s="15">
        <v>1</v>
      </c>
      <c r="J37" s="15" t="s">
        <v>47</v>
      </c>
      <c r="K37" s="15"/>
      <c r="L37" s="15" t="s">
        <v>36</v>
      </c>
      <c r="M37" s="15" t="s">
        <v>417</v>
      </c>
      <c r="N37" s="15" t="s">
        <v>866</v>
      </c>
      <c r="O37" s="16" t="s">
        <v>867</v>
      </c>
      <c r="P37" s="15" t="s">
        <v>851</v>
      </c>
      <c r="Q37" s="16" t="s">
        <v>868</v>
      </c>
      <c r="R37" s="15" t="s">
        <v>719</v>
      </c>
      <c r="S37" s="15" t="s">
        <v>36</v>
      </c>
      <c r="T37" s="15" t="s">
        <v>847</v>
      </c>
      <c r="U37" s="21" t="s">
        <v>719</v>
      </c>
      <c r="V37" s="15"/>
      <c r="W37" s="15" t="s">
        <v>782</v>
      </c>
      <c r="X37" s="15" t="s">
        <v>47</v>
      </c>
    </row>
    <row r="38" s="9" customFormat="1" spans="1:24">
      <c r="A38" s="15">
        <v>37</v>
      </c>
      <c r="B38" s="15" t="s">
        <v>711</v>
      </c>
      <c r="C38" s="16" t="s">
        <v>869</v>
      </c>
      <c r="D38" s="15" t="s">
        <v>845</v>
      </c>
      <c r="E38" s="15" t="s">
        <v>845</v>
      </c>
      <c r="F38" s="15">
        <v>4912.39</v>
      </c>
      <c r="G38" s="15">
        <v>147.37</v>
      </c>
      <c r="H38" s="15">
        <v>4765.02</v>
      </c>
      <c r="I38" s="15">
        <v>1</v>
      </c>
      <c r="J38" s="15" t="s">
        <v>47</v>
      </c>
      <c r="K38" s="15"/>
      <c r="L38" s="15" t="s">
        <v>36</v>
      </c>
      <c r="M38" s="15" t="s">
        <v>417</v>
      </c>
      <c r="N38" s="15" t="s">
        <v>870</v>
      </c>
      <c r="O38" s="16" t="s">
        <v>871</v>
      </c>
      <c r="P38" s="15" t="s">
        <v>851</v>
      </c>
      <c r="Q38" s="16" t="s">
        <v>872</v>
      </c>
      <c r="R38" s="15" t="s">
        <v>719</v>
      </c>
      <c r="S38" s="15" t="s">
        <v>36</v>
      </c>
      <c r="T38" s="15" t="s">
        <v>847</v>
      </c>
      <c r="U38" s="21" t="s">
        <v>719</v>
      </c>
      <c r="V38" s="15"/>
      <c r="W38" s="15" t="s">
        <v>782</v>
      </c>
      <c r="X38" s="15" t="s">
        <v>47</v>
      </c>
    </row>
    <row r="39" s="9" customFormat="1" spans="1:24">
      <c r="A39" s="15">
        <v>38</v>
      </c>
      <c r="B39" s="15" t="s">
        <v>711</v>
      </c>
      <c r="C39" s="16" t="s">
        <v>873</v>
      </c>
      <c r="D39" s="15" t="s">
        <v>845</v>
      </c>
      <c r="E39" s="15" t="s">
        <v>845</v>
      </c>
      <c r="F39" s="15">
        <v>2493.52</v>
      </c>
      <c r="G39" s="15">
        <v>444.35</v>
      </c>
      <c r="H39" s="15">
        <v>2015.57</v>
      </c>
      <c r="I39" s="15">
        <v>1</v>
      </c>
      <c r="J39" s="15" t="s">
        <v>47</v>
      </c>
      <c r="K39" s="15"/>
      <c r="L39" s="15" t="s">
        <v>36</v>
      </c>
      <c r="M39" s="15" t="s">
        <v>417</v>
      </c>
      <c r="N39" s="15" t="s">
        <v>874</v>
      </c>
      <c r="O39" s="16" t="s">
        <v>875</v>
      </c>
      <c r="P39" s="15" t="s">
        <v>851</v>
      </c>
      <c r="Q39" s="16" t="s">
        <v>876</v>
      </c>
      <c r="R39" s="15" t="s">
        <v>719</v>
      </c>
      <c r="S39" s="15" t="s">
        <v>36</v>
      </c>
      <c r="T39" s="15" t="s">
        <v>847</v>
      </c>
      <c r="U39" s="21" t="s">
        <v>719</v>
      </c>
      <c r="V39" s="22"/>
      <c r="W39" s="15" t="s">
        <v>782</v>
      </c>
      <c r="X39" s="15" t="s">
        <v>47</v>
      </c>
    </row>
    <row r="40" s="9" customFormat="1" spans="1:24">
      <c r="A40" s="15">
        <v>39</v>
      </c>
      <c r="B40" s="15" t="s">
        <v>711</v>
      </c>
      <c r="C40" s="16" t="s">
        <v>877</v>
      </c>
      <c r="D40" s="15" t="s">
        <v>845</v>
      </c>
      <c r="E40" s="15" t="s">
        <v>845</v>
      </c>
      <c r="F40" s="15">
        <v>2633.33</v>
      </c>
      <c r="G40" s="15">
        <v>79</v>
      </c>
      <c r="H40" s="15">
        <v>2554.33</v>
      </c>
      <c r="I40" s="15">
        <v>1</v>
      </c>
      <c r="J40" s="15" t="s">
        <v>47</v>
      </c>
      <c r="K40" s="15"/>
      <c r="L40" s="15" t="s">
        <v>36</v>
      </c>
      <c r="M40" s="15" t="s">
        <v>417</v>
      </c>
      <c r="N40" s="15" t="s">
        <v>878</v>
      </c>
      <c r="O40" s="16" t="s">
        <v>879</v>
      </c>
      <c r="P40" s="15" t="s">
        <v>851</v>
      </c>
      <c r="Q40" s="16" t="s">
        <v>880</v>
      </c>
      <c r="R40" s="15" t="s">
        <v>719</v>
      </c>
      <c r="S40" s="15" t="s">
        <v>36</v>
      </c>
      <c r="T40" s="15" t="s">
        <v>847</v>
      </c>
      <c r="U40" s="21" t="s">
        <v>719</v>
      </c>
      <c r="V40" s="22"/>
      <c r="W40" s="15" t="s">
        <v>782</v>
      </c>
      <c r="X40" s="15" t="s">
        <v>47</v>
      </c>
    </row>
    <row r="41" s="9" customFormat="1" spans="1:24">
      <c r="A41" s="15">
        <v>40</v>
      </c>
      <c r="B41" s="15" t="s">
        <v>711</v>
      </c>
      <c r="C41" s="16" t="s">
        <v>881</v>
      </c>
      <c r="D41" s="15" t="s">
        <v>845</v>
      </c>
      <c r="E41" s="15" t="s">
        <v>845</v>
      </c>
      <c r="F41" s="15">
        <v>2558.97</v>
      </c>
      <c r="G41" s="15">
        <v>76.77</v>
      </c>
      <c r="H41" s="15">
        <v>2482.2</v>
      </c>
      <c r="I41" s="15">
        <v>1</v>
      </c>
      <c r="J41" s="15" t="s">
        <v>47</v>
      </c>
      <c r="K41" s="15"/>
      <c r="L41" s="15" t="s">
        <v>36</v>
      </c>
      <c r="M41" s="15" t="s">
        <v>417</v>
      </c>
      <c r="N41" s="15" t="s">
        <v>882</v>
      </c>
      <c r="O41" s="16" t="s">
        <v>883</v>
      </c>
      <c r="P41" s="15" t="s">
        <v>851</v>
      </c>
      <c r="Q41" s="16" t="s">
        <v>884</v>
      </c>
      <c r="R41" s="15" t="s">
        <v>719</v>
      </c>
      <c r="S41" s="15" t="s">
        <v>36</v>
      </c>
      <c r="T41" s="15" t="s">
        <v>847</v>
      </c>
      <c r="U41" s="21" t="s">
        <v>719</v>
      </c>
      <c r="V41" s="22"/>
      <c r="W41" s="15" t="s">
        <v>782</v>
      </c>
      <c r="X41" s="15" t="s">
        <v>47</v>
      </c>
    </row>
    <row r="42" s="9" customFormat="1" spans="1:24">
      <c r="A42" s="15">
        <v>41</v>
      </c>
      <c r="B42" s="15" t="s">
        <v>711</v>
      </c>
      <c r="C42" s="16" t="s">
        <v>885</v>
      </c>
      <c r="D42" s="15" t="s">
        <v>845</v>
      </c>
      <c r="E42" s="15" t="s">
        <v>845</v>
      </c>
      <c r="F42" s="15">
        <v>4848.18</v>
      </c>
      <c r="G42" s="15">
        <v>3608.74</v>
      </c>
      <c r="H42" s="15">
        <v>1174.09</v>
      </c>
      <c r="I42" s="15">
        <v>1</v>
      </c>
      <c r="J42" s="15" t="s">
        <v>47</v>
      </c>
      <c r="K42" s="15"/>
      <c r="L42" s="15" t="s">
        <v>36</v>
      </c>
      <c r="M42" s="15" t="s">
        <v>417</v>
      </c>
      <c r="N42" s="15" t="s">
        <v>814</v>
      </c>
      <c r="O42" s="16" t="s">
        <v>815</v>
      </c>
      <c r="P42" s="15" t="s">
        <v>851</v>
      </c>
      <c r="Q42" s="16" t="s">
        <v>886</v>
      </c>
      <c r="R42" s="15" t="s">
        <v>719</v>
      </c>
      <c r="S42" s="15" t="s">
        <v>36</v>
      </c>
      <c r="T42" s="15" t="s">
        <v>847</v>
      </c>
      <c r="U42" s="21" t="s">
        <v>719</v>
      </c>
      <c r="V42" s="22"/>
      <c r="W42" s="15" t="s">
        <v>782</v>
      </c>
      <c r="X42" s="15" t="s">
        <v>47</v>
      </c>
    </row>
    <row r="43" s="9" customFormat="1" spans="1:24">
      <c r="A43" s="15">
        <v>42</v>
      </c>
      <c r="B43" s="15" t="s">
        <v>711</v>
      </c>
      <c r="C43" s="16" t="s">
        <v>887</v>
      </c>
      <c r="D43" s="15" t="s">
        <v>845</v>
      </c>
      <c r="E43" s="15" t="s">
        <v>845</v>
      </c>
      <c r="F43" s="15">
        <v>8951.06</v>
      </c>
      <c r="G43" s="15">
        <v>268.53</v>
      </c>
      <c r="H43" s="15">
        <v>8682.53</v>
      </c>
      <c r="I43" s="15">
        <v>1</v>
      </c>
      <c r="J43" s="15" t="s">
        <v>47</v>
      </c>
      <c r="K43" s="15"/>
      <c r="L43" s="15" t="s">
        <v>36</v>
      </c>
      <c r="M43" s="15" t="s">
        <v>417</v>
      </c>
      <c r="N43" s="15" t="s">
        <v>888</v>
      </c>
      <c r="O43" s="16" t="s">
        <v>889</v>
      </c>
      <c r="P43" s="15" t="s">
        <v>851</v>
      </c>
      <c r="Q43" s="16" t="s">
        <v>890</v>
      </c>
      <c r="R43" s="15" t="s">
        <v>719</v>
      </c>
      <c r="S43" s="15" t="s">
        <v>36</v>
      </c>
      <c r="T43" s="15" t="s">
        <v>847</v>
      </c>
      <c r="U43" s="21" t="s">
        <v>719</v>
      </c>
      <c r="V43" s="22"/>
      <c r="W43" s="15" t="s">
        <v>782</v>
      </c>
      <c r="X43" s="15" t="s">
        <v>47</v>
      </c>
    </row>
    <row r="44" s="9" customFormat="1" spans="1:24">
      <c r="A44" s="15">
        <v>43</v>
      </c>
      <c r="B44" s="15" t="s">
        <v>711</v>
      </c>
      <c r="C44" s="16" t="s">
        <v>891</v>
      </c>
      <c r="D44" s="15" t="s">
        <v>845</v>
      </c>
      <c r="E44" s="15" t="s">
        <v>845</v>
      </c>
      <c r="F44" s="15">
        <v>2593.11</v>
      </c>
      <c r="G44" s="15">
        <v>77.79</v>
      </c>
      <c r="H44" s="15">
        <v>2515.32</v>
      </c>
      <c r="I44" s="15">
        <v>1</v>
      </c>
      <c r="J44" s="15" t="s">
        <v>47</v>
      </c>
      <c r="K44" s="15"/>
      <c r="L44" s="15" t="s">
        <v>36</v>
      </c>
      <c r="M44" s="15" t="s">
        <v>417</v>
      </c>
      <c r="N44" s="15" t="s">
        <v>892</v>
      </c>
      <c r="O44" s="16" t="s">
        <v>893</v>
      </c>
      <c r="P44" s="15" t="s">
        <v>851</v>
      </c>
      <c r="Q44" s="16" t="s">
        <v>894</v>
      </c>
      <c r="R44" s="15" t="s">
        <v>719</v>
      </c>
      <c r="S44" s="15" t="s">
        <v>36</v>
      </c>
      <c r="T44" s="15" t="s">
        <v>847</v>
      </c>
      <c r="U44" s="21" t="s">
        <v>719</v>
      </c>
      <c r="V44" s="22"/>
      <c r="W44" s="15" t="s">
        <v>782</v>
      </c>
      <c r="X44" s="15" t="s">
        <v>47</v>
      </c>
    </row>
    <row r="45" s="9" customFormat="1" spans="1:24">
      <c r="A45" s="15">
        <v>44</v>
      </c>
      <c r="B45" s="15" t="s">
        <v>711</v>
      </c>
      <c r="C45" s="16" t="s">
        <v>895</v>
      </c>
      <c r="D45" s="15" t="s">
        <v>845</v>
      </c>
      <c r="E45" s="15" t="s">
        <v>845</v>
      </c>
      <c r="F45" s="15">
        <v>5057.94</v>
      </c>
      <c r="G45" s="15">
        <v>151.74</v>
      </c>
      <c r="H45" s="15">
        <v>4906.2</v>
      </c>
      <c r="I45" s="15">
        <v>1</v>
      </c>
      <c r="J45" s="15" t="s">
        <v>47</v>
      </c>
      <c r="K45" s="15"/>
      <c r="L45" s="15" t="s">
        <v>36</v>
      </c>
      <c r="M45" s="15" t="s">
        <v>417</v>
      </c>
      <c r="N45" s="15" t="s">
        <v>896</v>
      </c>
      <c r="O45" s="16" t="s">
        <v>897</v>
      </c>
      <c r="P45" s="15" t="s">
        <v>851</v>
      </c>
      <c r="Q45" s="16" t="s">
        <v>898</v>
      </c>
      <c r="R45" s="15" t="s">
        <v>719</v>
      </c>
      <c r="S45" s="15" t="s">
        <v>36</v>
      </c>
      <c r="T45" s="15" t="s">
        <v>847</v>
      </c>
      <c r="U45" s="21" t="s">
        <v>719</v>
      </c>
      <c r="V45" s="22"/>
      <c r="W45" s="15" t="s">
        <v>782</v>
      </c>
      <c r="X45" s="15" t="s">
        <v>47</v>
      </c>
    </row>
    <row r="46" s="9" customFormat="1" spans="1:24">
      <c r="A46" s="15">
        <v>45</v>
      </c>
      <c r="B46" s="15" t="s">
        <v>711</v>
      </c>
      <c r="C46" s="16" t="s">
        <v>899</v>
      </c>
      <c r="D46" s="15" t="s">
        <v>845</v>
      </c>
      <c r="E46" s="15" t="s">
        <v>845</v>
      </c>
      <c r="F46" s="15">
        <v>4395.58</v>
      </c>
      <c r="G46" s="15">
        <v>131.87</v>
      </c>
      <c r="H46" s="15">
        <v>4263.71</v>
      </c>
      <c r="I46" s="15">
        <v>1</v>
      </c>
      <c r="J46" s="15" t="s">
        <v>47</v>
      </c>
      <c r="K46" s="15"/>
      <c r="L46" s="15" t="s">
        <v>36</v>
      </c>
      <c r="M46" s="15" t="s">
        <v>417</v>
      </c>
      <c r="N46" s="15" t="s">
        <v>900</v>
      </c>
      <c r="O46" s="16" t="s">
        <v>901</v>
      </c>
      <c r="P46" s="15" t="s">
        <v>851</v>
      </c>
      <c r="Q46" s="16" t="s">
        <v>902</v>
      </c>
      <c r="R46" s="15" t="s">
        <v>719</v>
      </c>
      <c r="S46" s="15" t="s">
        <v>36</v>
      </c>
      <c r="T46" s="15" t="s">
        <v>847</v>
      </c>
      <c r="U46" s="21" t="s">
        <v>719</v>
      </c>
      <c r="V46" s="22"/>
      <c r="W46" s="15" t="s">
        <v>782</v>
      </c>
      <c r="X46" s="15" t="s">
        <v>47</v>
      </c>
    </row>
    <row r="47" s="9" customFormat="1" spans="1:24">
      <c r="A47" s="15">
        <v>46</v>
      </c>
      <c r="B47" s="15" t="s">
        <v>711</v>
      </c>
      <c r="C47" s="16" t="s">
        <v>903</v>
      </c>
      <c r="D47" s="15" t="s">
        <v>845</v>
      </c>
      <c r="E47" s="15" t="s">
        <v>845</v>
      </c>
      <c r="F47" s="15">
        <v>3526.5</v>
      </c>
      <c r="G47" s="15">
        <v>105.8</v>
      </c>
      <c r="H47" s="15">
        <v>3420.7</v>
      </c>
      <c r="I47" s="15">
        <v>1</v>
      </c>
      <c r="J47" s="15" t="s">
        <v>47</v>
      </c>
      <c r="K47" s="15"/>
      <c r="L47" s="15" t="s">
        <v>36</v>
      </c>
      <c r="M47" s="15" t="s">
        <v>417</v>
      </c>
      <c r="N47" s="15" t="s">
        <v>904</v>
      </c>
      <c r="O47" s="16" t="s">
        <v>905</v>
      </c>
      <c r="P47" s="15" t="s">
        <v>851</v>
      </c>
      <c r="Q47" s="16" t="s">
        <v>906</v>
      </c>
      <c r="R47" s="15" t="s">
        <v>719</v>
      </c>
      <c r="S47" s="15" t="s">
        <v>36</v>
      </c>
      <c r="T47" s="15" t="s">
        <v>847</v>
      </c>
      <c r="U47" s="21" t="s">
        <v>719</v>
      </c>
      <c r="V47" s="22"/>
      <c r="W47" s="15" t="s">
        <v>782</v>
      </c>
      <c r="X47" s="15" t="s">
        <v>47</v>
      </c>
    </row>
    <row r="48" s="9" customFormat="1" spans="1:24">
      <c r="A48" s="15">
        <v>47</v>
      </c>
      <c r="B48" s="15" t="s">
        <v>711</v>
      </c>
      <c r="C48" s="16" t="s">
        <v>907</v>
      </c>
      <c r="D48" s="15" t="s">
        <v>845</v>
      </c>
      <c r="E48" s="15" t="s">
        <v>845</v>
      </c>
      <c r="F48" s="15">
        <v>2958.81</v>
      </c>
      <c r="G48" s="15">
        <v>88.76</v>
      </c>
      <c r="H48" s="15">
        <v>2870.05</v>
      </c>
      <c r="I48" s="15">
        <v>1</v>
      </c>
      <c r="J48" s="15" t="s">
        <v>47</v>
      </c>
      <c r="K48" s="15"/>
      <c r="L48" s="15" t="s">
        <v>36</v>
      </c>
      <c r="M48" s="15" t="s">
        <v>417</v>
      </c>
      <c r="N48" s="15" t="s">
        <v>908</v>
      </c>
      <c r="O48" s="16" t="s">
        <v>909</v>
      </c>
      <c r="P48" s="15" t="s">
        <v>70</v>
      </c>
      <c r="Q48" s="16" t="s">
        <v>910</v>
      </c>
      <c r="R48" s="15" t="s">
        <v>719</v>
      </c>
      <c r="S48" s="15" t="s">
        <v>36</v>
      </c>
      <c r="T48" s="15" t="s">
        <v>847</v>
      </c>
      <c r="U48" s="21" t="s">
        <v>719</v>
      </c>
      <c r="V48" s="22"/>
      <c r="W48" s="15" t="s">
        <v>782</v>
      </c>
      <c r="X48" s="15" t="s">
        <v>47</v>
      </c>
    </row>
    <row r="49" s="9" customFormat="1" spans="1:24">
      <c r="A49" s="15">
        <v>48</v>
      </c>
      <c r="B49" s="15" t="s">
        <v>711</v>
      </c>
      <c r="C49" s="16" t="s">
        <v>911</v>
      </c>
      <c r="D49" s="15" t="s">
        <v>845</v>
      </c>
      <c r="E49" s="15" t="s">
        <v>845</v>
      </c>
      <c r="F49" s="15">
        <v>2558.97</v>
      </c>
      <c r="G49" s="15">
        <v>76.77</v>
      </c>
      <c r="H49" s="15">
        <v>2482.2</v>
      </c>
      <c r="I49" s="15">
        <v>1</v>
      </c>
      <c r="J49" s="15" t="s">
        <v>47</v>
      </c>
      <c r="K49" s="15"/>
      <c r="L49" s="15" t="s">
        <v>36</v>
      </c>
      <c r="M49" s="15" t="s">
        <v>417</v>
      </c>
      <c r="N49" s="15" t="s">
        <v>912</v>
      </c>
      <c r="O49" s="16" t="s">
        <v>913</v>
      </c>
      <c r="P49" s="15" t="s">
        <v>70</v>
      </c>
      <c r="Q49" s="16" t="s">
        <v>914</v>
      </c>
      <c r="R49" s="15" t="s">
        <v>719</v>
      </c>
      <c r="S49" s="15" t="s">
        <v>36</v>
      </c>
      <c r="T49" s="15" t="s">
        <v>847</v>
      </c>
      <c r="U49" s="21" t="s">
        <v>719</v>
      </c>
      <c r="V49" s="22"/>
      <c r="W49" s="15" t="s">
        <v>782</v>
      </c>
      <c r="X49" s="15" t="s">
        <v>47</v>
      </c>
    </row>
    <row r="50" s="9" customFormat="1" spans="1:24">
      <c r="A50" s="15">
        <v>49</v>
      </c>
      <c r="B50" s="15" t="s">
        <v>711</v>
      </c>
      <c r="C50" s="16" t="s">
        <v>915</v>
      </c>
      <c r="D50" s="15" t="s">
        <v>845</v>
      </c>
      <c r="E50" s="15" t="s">
        <v>845</v>
      </c>
      <c r="F50" s="15">
        <v>3753.51</v>
      </c>
      <c r="G50" s="15">
        <v>112.61</v>
      </c>
      <c r="H50" s="15">
        <v>3640.9</v>
      </c>
      <c r="I50" s="15">
        <v>1</v>
      </c>
      <c r="J50" s="15" t="s">
        <v>47</v>
      </c>
      <c r="K50" s="15"/>
      <c r="L50" s="15" t="s">
        <v>36</v>
      </c>
      <c r="M50" s="15" t="s">
        <v>417</v>
      </c>
      <c r="N50" s="15" t="s">
        <v>916</v>
      </c>
      <c r="O50" s="16" t="s">
        <v>917</v>
      </c>
      <c r="P50" s="15" t="s">
        <v>70</v>
      </c>
      <c r="Q50" s="16" t="s">
        <v>918</v>
      </c>
      <c r="R50" s="15" t="s">
        <v>719</v>
      </c>
      <c r="S50" s="15" t="s">
        <v>36</v>
      </c>
      <c r="T50" s="15" t="s">
        <v>847</v>
      </c>
      <c r="U50" s="21" t="s">
        <v>719</v>
      </c>
      <c r="V50" s="22"/>
      <c r="W50" s="15" t="s">
        <v>782</v>
      </c>
      <c r="X50" s="15" t="s">
        <v>47</v>
      </c>
    </row>
    <row r="51" s="9" customFormat="1" spans="1:24">
      <c r="A51" s="15">
        <v>50</v>
      </c>
      <c r="B51" s="15" t="s">
        <v>711</v>
      </c>
      <c r="C51" s="16" t="s">
        <v>919</v>
      </c>
      <c r="D51" s="15" t="s">
        <v>845</v>
      </c>
      <c r="E51" s="15" t="s">
        <v>845</v>
      </c>
      <c r="F51" s="15">
        <v>3896.57</v>
      </c>
      <c r="G51" s="15">
        <v>116.9</v>
      </c>
      <c r="H51" s="15">
        <v>3779.67</v>
      </c>
      <c r="I51" s="15">
        <v>1</v>
      </c>
      <c r="J51" s="15" t="s">
        <v>47</v>
      </c>
      <c r="K51" s="15"/>
      <c r="L51" s="15" t="s">
        <v>36</v>
      </c>
      <c r="M51" s="15" t="s">
        <v>417</v>
      </c>
      <c r="N51" s="15" t="s">
        <v>920</v>
      </c>
      <c r="O51" s="16" t="s">
        <v>921</v>
      </c>
      <c r="P51" s="15" t="s">
        <v>70</v>
      </c>
      <c r="Q51" s="16" t="s">
        <v>922</v>
      </c>
      <c r="R51" s="15" t="s">
        <v>719</v>
      </c>
      <c r="S51" s="15" t="s">
        <v>36</v>
      </c>
      <c r="T51" s="15" t="s">
        <v>847</v>
      </c>
      <c r="U51" s="21" t="s">
        <v>719</v>
      </c>
      <c r="V51" s="22"/>
      <c r="W51" s="15" t="s">
        <v>782</v>
      </c>
      <c r="X51" s="15" t="s">
        <v>47</v>
      </c>
    </row>
    <row r="52" s="9" customFormat="1" spans="1:24">
      <c r="A52" s="15">
        <v>51</v>
      </c>
      <c r="B52" s="15" t="s">
        <v>711</v>
      </c>
      <c r="C52" s="16" t="s">
        <v>923</v>
      </c>
      <c r="D52" s="15" t="s">
        <v>845</v>
      </c>
      <c r="E52" s="15" t="s">
        <v>845</v>
      </c>
      <c r="F52" s="15">
        <v>3435.05</v>
      </c>
      <c r="G52" s="15">
        <v>936.34</v>
      </c>
      <c r="H52" s="15">
        <v>2498.71</v>
      </c>
      <c r="I52" s="15">
        <v>1</v>
      </c>
      <c r="J52" s="15" t="s">
        <v>47</v>
      </c>
      <c r="K52" s="15"/>
      <c r="L52" s="15" t="s">
        <v>36</v>
      </c>
      <c r="M52" s="15" t="s">
        <v>417</v>
      </c>
      <c r="N52" s="15" t="s">
        <v>924</v>
      </c>
      <c r="O52" s="16" t="s">
        <v>925</v>
      </c>
      <c r="P52" s="15" t="s">
        <v>70</v>
      </c>
      <c r="Q52" s="16" t="s">
        <v>926</v>
      </c>
      <c r="R52" s="15" t="s">
        <v>719</v>
      </c>
      <c r="S52" s="15" t="s">
        <v>36</v>
      </c>
      <c r="T52" s="15" t="s">
        <v>847</v>
      </c>
      <c r="U52" s="21" t="s">
        <v>719</v>
      </c>
      <c r="V52" s="22"/>
      <c r="W52" s="15" t="s">
        <v>782</v>
      </c>
      <c r="X52" s="15" t="s">
        <v>47</v>
      </c>
    </row>
    <row r="53" s="9" customFormat="1" spans="1:24">
      <c r="A53" s="15">
        <v>52</v>
      </c>
      <c r="B53" s="15" t="s">
        <v>711</v>
      </c>
      <c r="C53" s="16" t="s">
        <v>927</v>
      </c>
      <c r="D53" s="15" t="s">
        <v>845</v>
      </c>
      <c r="E53" s="15" t="s">
        <v>845</v>
      </c>
      <c r="F53" s="15">
        <v>3840.97</v>
      </c>
      <c r="G53" s="15">
        <v>115.23</v>
      </c>
      <c r="H53" s="15">
        <v>3725.74</v>
      </c>
      <c r="I53" s="15">
        <v>1</v>
      </c>
      <c r="J53" s="15" t="s">
        <v>47</v>
      </c>
      <c r="K53" s="15"/>
      <c r="L53" s="15" t="s">
        <v>36</v>
      </c>
      <c r="M53" s="15" t="s">
        <v>417</v>
      </c>
      <c r="N53" s="15" t="s">
        <v>928</v>
      </c>
      <c r="O53" s="16" t="s">
        <v>929</v>
      </c>
      <c r="P53" s="15" t="s">
        <v>70</v>
      </c>
      <c r="Q53" s="16" t="s">
        <v>930</v>
      </c>
      <c r="R53" s="15" t="s">
        <v>719</v>
      </c>
      <c r="S53" s="15" t="s">
        <v>36</v>
      </c>
      <c r="T53" s="15" t="s">
        <v>847</v>
      </c>
      <c r="U53" s="21" t="s">
        <v>719</v>
      </c>
      <c r="V53" s="22"/>
      <c r="W53" s="15" t="s">
        <v>782</v>
      </c>
      <c r="X53" s="15" t="s">
        <v>47</v>
      </c>
    </row>
    <row r="54" s="9" customFormat="1" spans="1:24">
      <c r="A54" s="15">
        <v>53</v>
      </c>
      <c r="B54" s="15" t="s">
        <v>711</v>
      </c>
      <c r="C54" s="16" t="s">
        <v>931</v>
      </c>
      <c r="D54" s="15" t="s">
        <v>845</v>
      </c>
      <c r="E54" s="15" t="s">
        <v>845</v>
      </c>
      <c r="F54" s="15">
        <v>3588.9</v>
      </c>
      <c r="G54" s="15">
        <v>107.67</v>
      </c>
      <c r="H54" s="15">
        <v>3481.23</v>
      </c>
      <c r="I54" s="15">
        <v>1</v>
      </c>
      <c r="J54" s="15" t="s">
        <v>47</v>
      </c>
      <c r="K54" s="15"/>
      <c r="L54" s="15" t="s">
        <v>36</v>
      </c>
      <c r="M54" s="15" t="s">
        <v>417</v>
      </c>
      <c r="N54" s="15" t="s">
        <v>932</v>
      </c>
      <c r="O54" s="16" t="s">
        <v>933</v>
      </c>
      <c r="P54" s="15" t="s">
        <v>70</v>
      </c>
      <c r="Q54" s="16" t="s">
        <v>934</v>
      </c>
      <c r="R54" s="15" t="s">
        <v>719</v>
      </c>
      <c r="S54" s="15" t="s">
        <v>36</v>
      </c>
      <c r="T54" s="15" t="s">
        <v>847</v>
      </c>
      <c r="U54" s="21" t="s">
        <v>719</v>
      </c>
      <c r="V54" s="22"/>
      <c r="W54" s="15" t="s">
        <v>782</v>
      </c>
      <c r="X54" s="15" t="s">
        <v>47</v>
      </c>
    </row>
    <row r="55" s="9" customFormat="1" spans="1:24">
      <c r="A55" s="15">
        <v>54</v>
      </c>
      <c r="B55" s="15" t="s">
        <v>711</v>
      </c>
      <c r="C55" s="16" t="s">
        <v>935</v>
      </c>
      <c r="D55" s="15" t="s">
        <v>845</v>
      </c>
      <c r="E55" s="15" t="s">
        <v>845</v>
      </c>
      <c r="F55" s="15">
        <v>1436.84</v>
      </c>
      <c r="G55" s="15">
        <v>43.11</v>
      </c>
      <c r="H55" s="15">
        <v>1393.73</v>
      </c>
      <c r="I55" s="15">
        <v>1</v>
      </c>
      <c r="J55" s="15" t="s">
        <v>47</v>
      </c>
      <c r="K55" s="15"/>
      <c r="L55" s="15" t="s">
        <v>36</v>
      </c>
      <c r="M55" s="15" t="s">
        <v>417</v>
      </c>
      <c r="N55" s="15" t="s">
        <v>936</v>
      </c>
      <c r="O55" s="16" t="s">
        <v>937</v>
      </c>
      <c r="P55" s="15" t="s">
        <v>70</v>
      </c>
      <c r="Q55" s="16" t="s">
        <v>938</v>
      </c>
      <c r="R55" s="15" t="s">
        <v>719</v>
      </c>
      <c r="S55" s="15" t="s">
        <v>36</v>
      </c>
      <c r="T55" s="15" t="s">
        <v>847</v>
      </c>
      <c r="U55" s="21" t="s">
        <v>719</v>
      </c>
      <c r="V55" s="21"/>
      <c r="W55" s="15" t="s">
        <v>782</v>
      </c>
      <c r="X55" s="15" t="s">
        <v>47</v>
      </c>
    </row>
    <row r="56" s="9" customFormat="1" spans="1:24">
      <c r="A56" s="15">
        <v>55</v>
      </c>
      <c r="B56" s="15" t="s">
        <v>711</v>
      </c>
      <c r="C56" s="16" t="s">
        <v>939</v>
      </c>
      <c r="D56" s="15" t="s">
        <v>845</v>
      </c>
      <c r="E56" s="15" t="s">
        <v>845</v>
      </c>
      <c r="F56" s="15">
        <v>2558.97</v>
      </c>
      <c r="G56" s="15">
        <v>76.77</v>
      </c>
      <c r="H56" s="15">
        <v>2482.2</v>
      </c>
      <c r="I56" s="15">
        <v>1</v>
      </c>
      <c r="J56" s="15" t="s">
        <v>47</v>
      </c>
      <c r="K56" s="15"/>
      <c r="L56" s="15" t="s">
        <v>36</v>
      </c>
      <c r="M56" s="15" t="s">
        <v>417</v>
      </c>
      <c r="N56" s="15" t="s">
        <v>940</v>
      </c>
      <c r="O56" s="16" t="s">
        <v>941</v>
      </c>
      <c r="P56" s="15" t="s">
        <v>70</v>
      </c>
      <c r="Q56" s="16" t="s">
        <v>942</v>
      </c>
      <c r="R56" s="15" t="s">
        <v>719</v>
      </c>
      <c r="S56" s="15" t="s">
        <v>36</v>
      </c>
      <c r="T56" s="15" t="s">
        <v>847</v>
      </c>
      <c r="U56" s="21" t="s">
        <v>719</v>
      </c>
      <c r="V56" s="21"/>
      <c r="W56" s="15" t="s">
        <v>782</v>
      </c>
      <c r="X56" s="15" t="s">
        <v>47</v>
      </c>
    </row>
    <row r="57" s="9" customFormat="1" spans="1:24">
      <c r="A57" s="15">
        <v>56</v>
      </c>
      <c r="B57" s="15" t="s">
        <v>711</v>
      </c>
      <c r="C57" s="16" t="s">
        <v>943</v>
      </c>
      <c r="D57" s="15" t="s">
        <v>845</v>
      </c>
      <c r="E57" s="15" t="s">
        <v>845</v>
      </c>
      <c r="F57" s="15">
        <v>3828.69</v>
      </c>
      <c r="G57" s="15">
        <v>526.9</v>
      </c>
      <c r="H57" s="15">
        <v>3250.29</v>
      </c>
      <c r="I57" s="15">
        <v>1</v>
      </c>
      <c r="J57" s="15" t="s">
        <v>47</v>
      </c>
      <c r="K57" s="15"/>
      <c r="L57" s="15" t="s">
        <v>36</v>
      </c>
      <c r="M57" s="15" t="s">
        <v>417</v>
      </c>
      <c r="N57" s="15" t="s">
        <v>940</v>
      </c>
      <c r="O57" s="16" t="s">
        <v>941</v>
      </c>
      <c r="P57" s="15" t="s">
        <v>70</v>
      </c>
      <c r="Q57" s="16" t="s">
        <v>944</v>
      </c>
      <c r="R57" s="15" t="s">
        <v>719</v>
      </c>
      <c r="S57" s="15" t="s">
        <v>36</v>
      </c>
      <c r="T57" s="15" t="s">
        <v>847</v>
      </c>
      <c r="U57" s="21" t="s">
        <v>719</v>
      </c>
      <c r="V57" s="21"/>
      <c r="W57" s="15" t="s">
        <v>782</v>
      </c>
      <c r="X57" s="15" t="s">
        <v>47</v>
      </c>
    </row>
    <row r="58" s="9" customFormat="1" spans="1:24">
      <c r="A58" s="15">
        <v>57</v>
      </c>
      <c r="B58" s="15" t="s">
        <v>711</v>
      </c>
      <c r="C58" s="16" t="s">
        <v>945</v>
      </c>
      <c r="D58" s="15" t="s">
        <v>845</v>
      </c>
      <c r="E58" s="15" t="s">
        <v>845</v>
      </c>
      <c r="F58" s="15">
        <v>3679.86</v>
      </c>
      <c r="G58" s="15">
        <v>110.4</v>
      </c>
      <c r="H58" s="15">
        <v>3569.46</v>
      </c>
      <c r="I58" s="15">
        <v>1</v>
      </c>
      <c r="J58" s="15" t="s">
        <v>47</v>
      </c>
      <c r="K58" s="15"/>
      <c r="L58" s="15" t="s">
        <v>36</v>
      </c>
      <c r="M58" s="15" t="s">
        <v>417</v>
      </c>
      <c r="N58" s="15" t="s">
        <v>946</v>
      </c>
      <c r="O58" s="16" t="s">
        <v>947</v>
      </c>
      <c r="P58" s="15" t="s">
        <v>70</v>
      </c>
      <c r="Q58" s="16" t="s">
        <v>948</v>
      </c>
      <c r="R58" s="15" t="s">
        <v>719</v>
      </c>
      <c r="S58" s="15" t="s">
        <v>36</v>
      </c>
      <c r="T58" s="15" t="s">
        <v>847</v>
      </c>
      <c r="U58" s="21" t="s">
        <v>719</v>
      </c>
      <c r="V58" s="21"/>
      <c r="W58" s="15" t="s">
        <v>782</v>
      </c>
      <c r="X58" s="15" t="s">
        <v>47</v>
      </c>
    </row>
    <row r="59" s="9" customFormat="1" spans="1:24">
      <c r="A59" s="15">
        <v>58</v>
      </c>
      <c r="B59" s="15" t="s">
        <v>711</v>
      </c>
      <c r="C59" s="16" t="s">
        <v>949</v>
      </c>
      <c r="D59" s="15" t="s">
        <v>845</v>
      </c>
      <c r="E59" s="15" t="s">
        <v>845</v>
      </c>
      <c r="F59" s="15">
        <v>2840.17</v>
      </c>
      <c r="G59" s="15">
        <v>85.21</v>
      </c>
      <c r="H59" s="15">
        <v>2754.96</v>
      </c>
      <c r="I59" s="15">
        <v>1</v>
      </c>
      <c r="J59" s="15" t="s">
        <v>47</v>
      </c>
      <c r="K59" s="15"/>
      <c r="L59" s="15" t="s">
        <v>36</v>
      </c>
      <c r="M59" s="15" t="s">
        <v>417</v>
      </c>
      <c r="N59" s="15" t="s">
        <v>950</v>
      </c>
      <c r="O59" s="16" t="s">
        <v>951</v>
      </c>
      <c r="P59" s="15" t="s">
        <v>70</v>
      </c>
      <c r="Q59" s="16" t="s">
        <v>952</v>
      </c>
      <c r="R59" s="15" t="s">
        <v>719</v>
      </c>
      <c r="S59" s="15" t="s">
        <v>36</v>
      </c>
      <c r="T59" s="15" t="s">
        <v>847</v>
      </c>
      <c r="U59" s="21" t="s">
        <v>719</v>
      </c>
      <c r="V59" s="21"/>
      <c r="W59" s="15" t="s">
        <v>782</v>
      </c>
      <c r="X59" s="15" t="s">
        <v>47</v>
      </c>
    </row>
    <row r="60" s="9" customFormat="1" spans="1:24">
      <c r="A60" s="15">
        <v>59</v>
      </c>
      <c r="B60" s="15" t="s">
        <v>711</v>
      </c>
      <c r="C60" s="16" t="s">
        <v>953</v>
      </c>
      <c r="D60" s="15" t="s">
        <v>845</v>
      </c>
      <c r="E60" s="15" t="s">
        <v>845</v>
      </c>
      <c r="F60" s="15">
        <v>1488.29</v>
      </c>
      <c r="G60" s="15">
        <v>44.65</v>
      </c>
      <c r="H60" s="15">
        <v>1443.64</v>
      </c>
      <c r="I60" s="15">
        <v>1</v>
      </c>
      <c r="J60" s="15" t="s">
        <v>47</v>
      </c>
      <c r="K60" s="15"/>
      <c r="L60" s="15" t="s">
        <v>36</v>
      </c>
      <c r="M60" s="15" t="s">
        <v>417</v>
      </c>
      <c r="N60" s="15" t="s">
        <v>954</v>
      </c>
      <c r="O60" s="16" t="s">
        <v>955</v>
      </c>
      <c r="P60" s="15" t="s">
        <v>70</v>
      </c>
      <c r="Q60" s="16" t="s">
        <v>956</v>
      </c>
      <c r="R60" s="15" t="s">
        <v>719</v>
      </c>
      <c r="S60" s="15" t="s">
        <v>36</v>
      </c>
      <c r="T60" s="15" t="s">
        <v>847</v>
      </c>
      <c r="U60" s="21" t="s">
        <v>719</v>
      </c>
      <c r="V60" s="21"/>
      <c r="W60" s="15" t="s">
        <v>782</v>
      </c>
      <c r="X60" s="15" t="s">
        <v>47</v>
      </c>
    </row>
    <row r="61" s="9" customFormat="1" spans="1:24">
      <c r="A61" s="15">
        <v>60</v>
      </c>
      <c r="B61" s="15" t="s">
        <v>711</v>
      </c>
      <c r="C61" s="16" t="s">
        <v>957</v>
      </c>
      <c r="D61" s="15" t="s">
        <v>845</v>
      </c>
      <c r="E61" s="15" t="s">
        <v>845</v>
      </c>
      <c r="F61" s="15">
        <v>2667.38</v>
      </c>
      <c r="G61" s="15">
        <v>475.3</v>
      </c>
      <c r="H61" s="15">
        <v>2192.08</v>
      </c>
      <c r="I61" s="15">
        <v>1</v>
      </c>
      <c r="J61" s="15" t="s">
        <v>47</v>
      </c>
      <c r="K61" s="15"/>
      <c r="L61" s="15" t="s">
        <v>36</v>
      </c>
      <c r="M61" s="15" t="s">
        <v>417</v>
      </c>
      <c r="N61" s="15" t="s">
        <v>958</v>
      </c>
      <c r="O61" s="16" t="s">
        <v>959</v>
      </c>
      <c r="P61" s="15" t="s">
        <v>70</v>
      </c>
      <c r="Q61" s="16" t="s">
        <v>960</v>
      </c>
      <c r="R61" s="15" t="s">
        <v>719</v>
      </c>
      <c r="S61" s="15" t="s">
        <v>36</v>
      </c>
      <c r="T61" s="15" t="s">
        <v>847</v>
      </c>
      <c r="U61" s="21" t="s">
        <v>719</v>
      </c>
      <c r="V61" s="21"/>
      <c r="W61" s="15" t="s">
        <v>782</v>
      </c>
      <c r="X61" s="15" t="s">
        <v>47</v>
      </c>
    </row>
    <row r="62" s="9" customFormat="1" spans="1:24">
      <c r="A62" s="15">
        <v>61</v>
      </c>
      <c r="B62" s="15" t="s">
        <v>711</v>
      </c>
      <c r="C62" s="16" t="s">
        <v>961</v>
      </c>
      <c r="D62" s="15" t="s">
        <v>845</v>
      </c>
      <c r="E62" s="15" t="s">
        <v>845</v>
      </c>
      <c r="F62" s="15">
        <v>4384.86</v>
      </c>
      <c r="G62" s="15">
        <v>131.55</v>
      </c>
      <c r="H62" s="15">
        <v>4253.31</v>
      </c>
      <c r="I62" s="15">
        <v>1</v>
      </c>
      <c r="J62" s="15" t="s">
        <v>47</v>
      </c>
      <c r="K62" s="15"/>
      <c r="L62" s="15" t="s">
        <v>36</v>
      </c>
      <c r="M62" s="15" t="s">
        <v>417</v>
      </c>
      <c r="N62" s="15" t="s">
        <v>962</v>
      </c>
      <c r="O62" s="16" t="s">
        <v>963</v>
      </c>
      <c r="P62" s="15" t="s">
        <v>70</v>
      </c>
      <c r="Q62" s="16" t="s">
        <v>964</v>
      </c>
      <c r="R62" s="15" t="s">
        <v>719</v>
      </c>
      <c r="S62" s="15" t="s">
        <v>36</v>
      </c>
      <c r="T62" s="15" t="s">
        <v>847</v>
      </c>
      <c r="U62" s="21" t="s">
        <v>719</v>
      </c>
      <c r="V62" s="21"/>
      <c r="W62" s="15" t="s">
        <v>782</v>
      </c>
      <c r="X62" s="15" t="s">
        <v>47</v>
      </c>
    </row>
    <row r="63" s="9" customFormat="1" spans="1:24">
      <c r="A63" s="15">
        <v>62</v>
      </c>
      <c r="B63" s="15" t="s">
        <v>711</v>
      </c>
      <c r="C63" s="16" t="s">
        <v>965</v>
      </c>
      <c r="D63" s="15" t="s">
        <v>845</v>
      </c>
      <c r="E63" s="15" t="s">
        <v>845</v>
      </c>
      <c r="F63" s="15">
        <v>2666.52</v>
      </c>
      <c r="G63" s="15">
        <v>475.17</v>
      </c>
      <c r="H63" s="15">
        <v>2191.35</v>
      </c>
      <c r="I63" s="15">
        <v>1</v>
      </c>
      <c r="J63" s="15" t="s">
        <v>47</v>
      </c>
      <c r="K63" s="15"/>
      <c r="L63" s="15" t="s">
        <v>36</v>
      </c>
      <c r="M63" s="15" t="s">
        <v>417</v>
      </c>
      <c r="N63" s="15" t="s">
        <v>966</v>
      </c>
      <c r="O63" s="16" t="s">
        <v>967</v>
      </c>
      <c r="P63" s="15" t="s">
        <v>70</v>
      </c>
      <c r="Q63" s="16" t="s">
        <v>968</v>
      </c>
      <c r="R63" s="15" t="s">
        <v>719</v>
      </c>
      <c r="S63" s="15" t="s">
        <v>36</v>
      </c>
      <c r="T63" s="15" t="s">
        <v>847</v>
      </c>
      <c r="U63" s="21" t="s">
        <v>719</v>
      </c>
      <c r="V63" s="21"/>
      <c r="W63" s="15" t="s">
        <v>782</v>
      </c>
      <c r="X63" s="15" t="s">
        <v>47</v>
      </c>
    </row>
    <row r="64" s="9" customFormat="1" spans="1:24">
      <c r="A64" s="15">
        <v>63</v>
      </c>
      <c r="B64" s="15" t="s">
        <v>711</v>
      </c>
      <c r="C64" s="16" t="s">
        <v>969</v>
      </c>
      <c r="D64" s="15" t="s">
        <v>845</v>
      </c>
      <c r="E64" s="15" t="s">
        <v>845</v>
      </c>
      <c r="F64" s="15">
        <v>3637.87</v>
      </c>
      <c r="G64" s="15">
        <v>109.14</v>
      </c>
      <c r="H64" s="15">
        <v>3528.73</v>
      </c>
      <c r="I64" s="15">
        <v>1</v>
      </c>
      <c r="J64" s="15" t="s">
        <v>47</v>
      </c>
      <c r="K64" s="15"/>
      <c r="L64" s="15" t="s">
        <v>36</v>
      </c>
      <c r="M64" s="15" t="s">
        <v>417</v>
      </c>
      <c r="N64" s="15" t="s">
        <v>970</v>
      </c>
      <c r="O64" s="16" t="s">
        <v>971</v>
      </c>
      <c r="P64" s="15" t="s">
        <v>70</v>
      </c>
      <c r="Q64" s="16" t="s">
        <v>972</v>
      </c>
      <c r="R64" s="15" t="s">
        <v>719</v>
      </c>
      <c r="S64" s="15" t="s">
        <v>36</v>
      </c>
      <c r="T64" s="15" t="s">
        <v>847</v>
      </c>
      <c r="U64" s="21" t="s">
        <v>719</v>
      </c>
      <c r="V64" s="21"/>
      <c r="W64" s="15" t="s">
        <v>782</v>
      </c>
      <c r="X64" s="15" t="s">
        <v>47</v>
      </c>
    </row>
    <row r="65" s="9" customFormat="1" spans="1:24">
      <c r="A65" s="15">
        <v>64</v>
      </c>
      <c r="B65" s="15" t="s">
        <v>711</v>
      </c>
      <c r="C65" s="16" t="s">
        <v>973</v>
      </c>
      <c r="D65" s="15" t="s">
        <v>845</v>
      </c>
      <c r="E65" s="15" t="s">
        <v>845</v>
      </c>
      <c r="F65" s="15">
        <v>3216.73</v>
      </c>
      <c r="G65" s="15">
        <v>96.5</v>
      </c>
      <c r="H65" s="15">
        <v>3120.23</v>
      </c>
      <c r="I65" s="15">
        <v>1</v>
      </c>
      <c r="J65" s="15" t="s">
        <v>47</v>
      </c>
      <c r="K65" s="15"/>
      <c r="L65" s="15" t="s">
        <v>36</v>
      </c>
      <c r="M65" s="15" t="s">
        <v>417</v>
      </c>
      <c r="N65" s="15" t="s">
        <v>974</v>
      </c>
      <c r="O65" s="16" t="s">
        <v>975</v>
      </c>
      <c r="P65" s="15" t="s">
        <v>70</v>
      </c>
      <c r="Q65" s="16" t="s">
        <v>976</v>
      </c>
      <c r="R65" s="15" t="s">
        <v>719</v>
      </c>
      <c r="S65" s="15" t="s">
        <v>36</v>
      </c>
      <c r="T65" s="15" t="s">
        <v>847</v>
      </c>
      <c r="U65" s="21" t="s">
        <v>719</v>
      </c>
      <c r="V65" s="21"/>
      <c r="W65" s="15" t="s">
        <v>782</v>
      </c>
      <c r="X65" s="15" t="s">
        <v>47</v>
      </c>
    </row>
    <row r="66" s="9" customFormat="1" spans="1:24">
      <c r="A66" s="15">
        <v>65</v>
      </c>
      <c r="B66" s="15" t="s">
        <v>711</v>
      </c>
      <c r="C66" s="16" t="s">
        <v>977</v>
      </c>
      <c r="D66" s="15" t="s">
        <v>845</v>
      </c>
      <c r="E66" s="15" t="s">
        <v>845</v>
      </c>
      <c r="F66" s="15">
        <v>3724.48</v>
      </c>
      <c r="G66" s="15">
        <v>111.73</v>
      </c>
      <c r="H66" s="15">
        <v>3612.75</v>
      </c>
      <c r="I66" s="15">
        <v>1</v>
      </c>
      <c r="J66" s="15" t="s">
        <v>47</v>
      </c>
      <c r="K66" s="15"/>
      <c r="L66" s="15" t="s">
        <v>36</v>
      </c>
      <c r="M66" s="15" t="s">
        <v>417</v>
      </c>
      <c r="N66" s="15" t="s">
        <v>978</v>
      </c>
      <c r="O66" s="16" t="s">
        <v>979</v>
      </c>
      <c r="P66" s="15" t="s">
        <v>70</v>
      </c>
      <c r="Q66" s="16" t="s">
        <v>980</v>
      </c>
      <c r="R66" s="15" t="s">
        <v>719</v>
      </c>
      <c r="S66" s="15" t="s">
        <v>36</v>
      </c>
      <c r="T66" s="15" t="s">
        <v>847</v>
      </c>
      <c r="U66" s="21" t="s">
        <v>719</v>
      </c>
      <c r="V66" s="21"/>
      <c r="W66" s="15" t="s">
        <v>782</v>
      </c>
      <c r="X66" s="15" t="s">
        <v>47</v>
      </c>
    </row>
    <row r="67" s="9" customFormat="1" spans="1:24">
      <c r="A67" s="15">
        <v>66</v>
      </c>
      <c r="B67" s="15" t="s">
        <v>711</v>
      </c>
      <c r="C67" s="16" t="s">
        <v>981</v>
      </c>
      <c r="D67" s="15" t="s">
        <v>845</v>
      </c>
      <c r="E67" s="15" t="s">
        <v>845</v>
      </c>
      <c r="F67" s="15">
        <v>2782.97</v>
      </c>
      <c r="G67" s="15">
        <v>533.43</v>
      </c>
      <c r="H67" s="15">
        <v>2212.05</v>
      </c>
      <c r="I67" s="15">
        <v>1</v>
      </c>
      <c r="J67" s="15" t="s">
        <v>47</v>
      </c>
      <c r="K67" s="15"/>
      <c r="L67" s="15" t="s">
        <v>36</v>
      </c>
      <c r="M67" s="15" t="s">
        <v>417</v>
      </c>
      <c r="N67" s="15" t="s">
        <v>982</v>
      </c>
      <c r="O67" s="16" t="s">
        <v>983</v>
      </c>
      <c r="P67" s="15" t="s">
        <v>70</v>
      </c>
      <c r="Q67" s="16" t="s">
        <v>984</v>
      </c>
      <c r="R67" s="15" t="s">
        <v>719</v>
      </c>
      <c r="S67" s="15" t="s">
        <v>36</v>
      </c>
      <c r="T67" s="15" t="s">
        <v>847</v>
      </c>
      <c r="U67" s="21" t="s">
        <v>719</v>
      </c>
      <c r="V67" s="21"/>
      <c r="W67" s="15" t="s">
        <v>782</v>
      </c>
      <c r="X67" s="15" t="s">
        <v>47</v>
      </c>
    </row>
    <row r="68" s="9" customFormat="1" spans="1:24">
      <c r="A68" s="15">
        <v>67</v>
      </c>
      <c r="B68" s="15" t="s">
        <v>711</v>
      </c>
      <c r="C68" s="16" t="s">
        <v>985</v>
      </c>
      <c r="D68" s="15" t="s">
        <v>845</v>
      </c>
      <c r="E68" s="15" t="s">
        <v>845</v>
      </c>
      <c r="F68" s="15">
        <v>2751.52</v>
      </c>
      <c r="G68" s="15">
        <v>490.26</v>
      </c>
      <c r="H68" s="15">
        <v>2261.26</v>
      </c>
      <c r="I68" s="15">
        <v>1</v>
      </c>
      <c r="J68" s="15" t="s">
        <v>47</v>
      </c>
      <c r="K68" s="15"/>
      <c r="L68" s="15" t="s">
        <v>36</v>
      </c>
      <c r="M68" s="15" t="s">
        <v>417</v>
      </c>
      <c r="N68" s="15" t="s">
        <v>986</v>
      </c>
      <c r="O68" s="16" t="s">
        <v>987</v>
      </c>
      <c r="P68" s="15" t="s">
        <v>70</v>
      </c>
      <c r="Q68" s="16" t="s">
        <v>988</v>
      </c>
      <c r="R68" s="15" t="s">
        <v>719</v>
      </c>
      <c r="S68" s="15" t="s">
        <v>36</v>
      </c>
      <c r="T68" s="15" t="s">
        <v>847</v>
      </c>
      <c r="U68" s="21" t="s">
        <v>719</v>
      </c>
      <c r="V68" s="21"/>
      <c r="W68" s="15" t="s">
        <v>782</v>
      </c>
      <c r="X68" s="15" t="s">
        <v>47</v>
      </c>
    </row>
    <row r="69" s="9" customFormat="1" spans="1:24">
      <c r="A69" s="15">
        <v>68</v>
      </c>
      <c r="B69" s="15" t="s">
        <v>711</v>
      </c>
      <c r="C69" s="16" t="s">
        <v>989</v>
      </c>
      <c r="D69" s="15" t="s">
        <v>845</v>
      </c>
      <c r="E69" s="15" t="s">
        <v>845</v>
      </c>
      <c r="F69" s="15">
        <v>2840.17</v>
      </c>
      <c r="G69" s="15">
        <v>85.21</v>
      </c>
      <c r="H69" s="15">
        <v>2754.96</v>
      </c>
      <c r="I69" s="15">
        <v>1</v>
      </c>
      <c r="J69" s="15" t="s">
        <v>47</v>
      </c>
      <c r="K69" s="15"/>
      <c r="L69" s="15" t="s">
        <v>36</v>
      </c>
      <c r="M69" s="15" t="s">
        <v>417</v>
      </c>
      <c r="N69" s="15" t="s">
        <v>990</v>
      </c>
      <c r="O69" s="16" t="s">
        <v>991</v>
      </c>
      <c r="P69" s="15" t="s">
        <v>70</v>
      </c>
      <c r="Q69" s="16" t="s">
        <v>992</v>
      </c>
      <c r="R69" s="15" t="s">
        <v>719</v>
      </c>
      <c r="S69" s="15" t="s">
        <v>36</v>
      </c>
      <c r="T69" s="15" t="s">
        <v>847</v>
      </c>
      <c r="U69" s="21" t="s">
        <v>719</v>
      </c>
      <c r="V69" s="21"/>
      <c r="W69" s="15" t="s">
        <v>782</v>
      </c>
      <c r="X69" s="15" t="s">
        <v>47</v>
      </c>
    </row>
    <row r="70" s="9" customFormat="1" spans="1:24">
      <c r="A70" s="15">
        <v>69</v>
      </c>
      <c r="B70" s="15" t="s">
        <v>711</v>
      </c>
      <c r="C70" s="16" t="s">
        <v>993</v>
      </c>
      <c r="D70" s="15" t="s">
        <v>845</v>
      </c>
      <c r="E70" s="15" t="s">
        <v>845</v>
      </c>
      <c r="F70" s="15">
        <v>3861.51</v>
      </c>
      <c r="G70" s="15">
        <v>741.35</v>
      </c>
      <c r="H70" s="15">
        <v>3120.16</v>
      </c>
      <c r="I70" s="15">
        <v>1</v>
      </c>
      <c r="J70" s="15" t="s">
        <v>47</v>
      </c>
      <c r="K70" s="15"/>
      <c r="L70" s="15" t="s">
        <v>36</v>
      </c>
      <c r="M70" s="15" t="s">
        <v>417</v>
      </c>
      <c r="N70" s="15" t="s">
        <v>994</v>
      </c>
      <c r="O70" s="16" t="s">
        <v>995</v>
      </c>
      <c r="P70" s="15" t="s">
        <v>70</v>
      </c>
      <c r="Q70" s="16" t="s">
        <v>996</v>
      </c>
      <c r="R70" s="15" t="s">
        <v>719</v>
      </c>
      <c r="S70" s="15" t="s">
        <v>36</v>
      </c>
      <c r="T70" s="15" t="s">
        <v>847</v>
      </c>
      <c r="U70" s="21" t="s">
        <v>719</v>
      </c>
      <c r="V70" s="21"/>
      <c r="W70" s="15" t="s">
        <v>782</v>
      </c>
      <c r="X70" s="15" t="s">
        <v>47</v>
      </c>
    </row>
    <row r="71" s="9" customFormat="1" spans="1:24">
      <c r="A71" s="15">
        <v>70</v>
      </c>
      <c r="B71" s="15" t="s">
        <v>711</v>
      </c>
      <c r="C71" s="16" t="s">
        <v>997</v>
      </c>
      <c r="D71" s="15" t="s">
        <v>845</v>
      </c>
      <c r="E71" s="15" t="s">
        <v>845</v>
      </c>
      <c r="F71" s="15">
        <v>2457.33</v>
      </c>
      <c r="G71" s="15">
        <v>73.72</v>
      </c>
      <c r="H71" s="15">
        <v>2383.61</v>
      </c>
      <c r="I71" s="15">
        <v>1</v>
      </c>
      <c r="J71" s="15" t="s">
        <v>47</v>
      </c>
      <c r="K71" s="15"/>
      <c r="L71" s="15" t="s">
        <v>36</v>
      </c>
      <c r="M71" s="15" t="s">
        <v>417</v>
      </c>
      <c r="N71" s="15" t="s">
        <v>998</v>
      </c>
      <c r="O71" s="16" t="s">
        <v>999</v>
      </c>
      <c r="P71" s="15" t="s">
        <v>70</v>
      </c>
      <c r="Q71" s="16" t="s">
        <v>1000</v>
      </c>
      <c r="R71" s="15" t="s">
        <v>719</v>
      </c>
      <c r="S71" s="15" t="s">
        <v>36</v>
      </c>
      <c r="T71" s="15" t="s">
        <v>847</v>
      </c>
      <c r="U71" s="21" t="s">
        <v>719</v>
      </c>
      <c r="V71" s="21"/>
      <c r="W71" s="15" t="s">
        <v>782</v>
      </c>
      <c r="X71" s="15" t="s">
        <v>47</v>
      </c>
    </row>
    <row r="72" s="9" customFormat="1" spans="1:24">
      <c r="A72" s="15">
        <v>71</v>
      </c>
      <c r="B72" s="15" t="s">
        <v>711</v>
      </c>
      <c r="C72" s="16" t="s">
        <v>1001</v>
      </c>
      <c r="D72" s="15" t="s">
        <v>845</v>
      </c>
      <c r="E72" s="15" t="s">
        <v>845</v>
      </c>
      <c r="F72" s="15">
        <v>3454.69</v>
      </c>
      <c r="G72" s="15">
        <v>103.64</v>
      </c>
      <c r="H72" s="15">
        <v>3351.05</v>
      </c>
      <c r="I72" s="15">
        <v>1</v>
      </c>
      <c r="J72" s="15" t="s">
        <v>47</v>
      </c>
      <c r="K72" s="15"/>
      <c r="L72" s="15" t="s">
        <v>36</v>
      </c>
      <c r="M72" s="15" t="s">
        <v>417</v>
      </c>
      <c r="N72" s="15" t="s">
        <v>1002</v>
      </c>
      <c r="O72" s="16" t="s">
        <v>1003</v>
      </c>
      <c r="P72" s="15" t="s">
        <v>70</v>
      </c>
      <c r="Q72" s="16" t="s">
        <v>1004</v>
      </c>
      <c r="R72" s="15" t="s">
        <v>719</v>
      </c>
      <c r="S72" s="15" t="s">
        <v>36</v>
      </c>
      <c r="T72" s="15" t="s">
        <v>847</v>
      </c>
      <c r="U72" s="21" t="s">
        <v>719</v>
      </c>
      <c r="V72" s="21"/>
      <c r="W72" s="15" t="s">
        <v>782</v>
      </c>
      <c r="X72" s="15" t="s">
        <v>47</v>
      </c>
    </row>
    <row r="73" s="9" customFormat="1" spans="1:24">
      <c r="A73" s="15">
        <v>72</v>
      </c>
      <c r="B73" s="15" t="s">
        <v>711</v>
      </c>
      <c r="C73" s="16" t="s">
        <v>1005</v>
      </c>
      <c r="D73" s="15" t="s">
        <v>845</v>
      </c>
      <c r="E73" s="15" t="s">
        <v>845</v>
      </c>
      <c r="F73" s="15">
        <v>3623.16</v>
      </c>
      <c r="G73" s="15">
        <v>108.69</v>
      </c>
      <c r="H73" s="15">
        <v>3514.47</v>
      </c>
      <c r="I73" s="15">
        <v>1</v>
      </c>
      <c r="J73" s="15" t="s">
        <v>47</v>
      </c>
      <c r="K73" s="15"/>
      <c r="L73" s="15" t="s">
        <v>36</v>
      </c>
      <c r="M73" s="15" t="s">
        <v>417</v>
      </c>
      <c r="N73" s="15" t="s">
        <v>1006</v>
      </c>
      <c r="O73" s="16" t="s">
        <v>1007</v>
      </c>
      <c r="P73" s="15" t="s">
        <v>70</v>
      </c>
      <c r="Q73" s="16" t="s">
        <v>1008</v>
      </c>
      <c r="R73" s="15" t="s">
        <v>719</v>
      </c>
      <c r="S73" s="15" t="s">
        <v>36</v>
      </c>
      <c r="T73" s="15" t="s">
        <v>847</v>
      </c>
      <c r="U73" s="21" t="s">
        <v>719</v>
      </c>
      <c r="V73" s="21"/>
      <c r="W73" s="15" t="s">
        <v>782</v>
      </c>
      <c r="X73" s="15" t="s">
        <v>47</v>
      </c>
    </row>
    <row r="74" s="9" customFormat="1" spans="1:24">
      <c r="A74" s="15">
        <v>73</v>
      </c>
      <c r="B74" s="15" t="s">
        <v>711</v>
      </c>
      <c r="C74" s="16" t="s">
        <v>1009</v>
      </c>
      <c r="D74" s="15" t="s">
        <v>845</v>
      </c>
      <c r="E74" s="15" t="s">
        <v>845</v>
      </c>
      <c r="F74" s="15">
        <v>468</v>
      </c>
      <c r="G74" s="15">
        <v>14.04</v>
      </c>
      <c r="H74" s="15">
        <v>453.96</v>
      </c>
      <c r="I74" s="15">
        <v>1</v>
      </c>
      <c r="J74" s="15" t="s">
        <v>47</v>
      </c>
      <c r="K74" s="15"/>
      <c r="L74" s="15" t="s">
        <v>36</v>
      </c>
      <c r="M74" s="15" t="s">
        <v>417</v>
      </c>
      <c r="N74" s="15" t="s">
        <v>1010</v>
      </c>
      <c r="O74" s="16" t="s">
        <v>1011</v>
      </c>
      <c r="P74" s="15" t="s">
        <v>851</v>
      </c>
      <c r="Q74" s="16" t="s">
        <v>1012</v>
      </c>
      <c r="R74" s="15" t="s">
        <v>719</v>
      </c>
      <c r="S74" s="15" t="s">
        <v>36</v>
      </c>
      <c r="T74" s="15" t="s">
        <v>847</v>
      </c>
      <c r="U74" s="21" t="s">
        <v>719</v>
      </c>
      <c r="V74" s="21"/>
      <c r="W74" s="15" t="s">
        <v>782</v>
      </c>
      <c r="X74" s="15" t="s">
        <v>47</v>
      </c>
    </row>
    <row r="75" s="9" customFormat="1" spans="1:24">
      <c r="A75" s="15">
        <v>74</v>
      </c>
      <c r="B75" s="15" t="s">
        <v>711</v>
      </c>
      <c r="C75" s="16" t="s">
        <v>1013</v>
      </c>
      <c r="D75" s="15" t="s">
        <v>845</v>
      </c>
      <c r="E75" s="15" t="s">
        <v>845</v>
      </c>
      <c r="F75" s="15">
        <v>1436.84</v>
      </c>
      <c r="G75" s="15">
        <v>43.11</v>
      </c>
      <c r="H75" s="15">
        <v>1393.73</v>
      </c>
      <c r="I75" s="15">
        <v>1</v>
      </c>
      <c r="J75" s="15" t="s">
        <v>47</v>
      </c>
      <c r="K75" s="15"/>
      <c r="L75" s="15" t="s">
        <v>36</v>
      </c>
      <c r="M75" s="15" t="s">
        <v>417</v>
      </c>
      <c r="N75" s="15" t="s">
        <v>1010</v>
      </c>
      <c r="O75" s="16" t="s">
        <v>1011</v>
      </c>
      <c r="P75" s="15" t="s">
        <v>851</v>
      </c>
      <c r="Q75" s="16" t="s">
        <v>1014</v>
      </c>
      <c r="R75" s="15" t="s">
        <v>719</v>
      </c>
      <c r="S75" s="15" t="s">
        <v>36</v>
      </c>
      <c r="T75" s="15" t="s">
        <v>847</v>
      </c>
      <c r="U75" s="21" t="s">
        <v>719</v>
      </c>
      <c r="V75" s="21"/>
      <c r="W75" s="15" t="s">
        <v>782</v>
      </c>
      <c r="X75" s="15" t="s">
        <v>47</v>
      </c>
    </row>
    <row r="76" s="9" customFormat="1" spans="1:24">
      <c r="A76" s="15">
        <v>75</v>
      </c>
      <c r="B76" s="15" t="s">
        <v>711</v>
      </c>
      <c r="C76" s="16" t="s">
        <v>1015</v>
      </c>
      <c r="D76" s="15" t="s">
        <v>845</v>
      </c>
      <c r="E76" s="15" t="s">
        <v>845</v>
      </c>
      <c r="F76" s="15">
        <v>10040.91</v>
      </c>
      <c r="G76" s="15">
        <v>301.23</v>
      </c>
      <c r="H76" s="15">
        <v>9739.68</v>
      </c>
      <c r="I76" s="15">
        <v>1</v>
      </c>
      <c r="J76" s="15" t="s">
        <v>47</v>
      </c>
      <c r="K76" s="15"/>
      <c r="L76" s="15" t="s">
        <v>36</v>
      </c>
      <c r="M76" s="15" t="s">
        <v>417</v>
      </c>
      <c r="N76" s="15" t="s">
        <v>1010</v>
      </c>
      <c r="O76" s="16" t="s">
        <v>1011</v>
      </c>
      <c r="P76" s="15" t="s">
        <v>851</v>
      </c>
      <c r="Q76" s="16" t="s">
        <v>1016</v>
      </c>
      <c r="R76" s="15" t="s">
        <v>719</v>
      </c>
      <c r="S76" s="15" t="s">
        <v>36</v>
      </c>
      <c r="T76" s="15" t="s">
        <v>847</v>
      </c>
      <c r="U76" s="21" t="s">
        <v>719</v>
      </c>
      <c r="V76" s="21"/>
      <c r="W76" s="15" t="s">
        <v>782</v>
      </c>
      <c r="X76" s="15" t="s">
        <v>47</v>
      </c>
    </row>
    <row r="77" s="9" customFormat="1" spans="1:24">
      <c r="A77" s="15">
        <v>76</v>
      </c>
      <c r="B77" s="15" t="s">
        <v>711</v>
      </c>
      <c r="C77" s="16" t="s">
        <v>1017</v>
      </c>
      <c r="D77" s="15" t="s">
        <v>845</v>
      </c>
      <c r="E77" s="15" t="s">
        <v>845</v>
      </c>
      <c r="F77" s="15">
        <v>4314.81</v>
      </c>
      <c r="G77" s="15">
        <v>129.44</v>
      </c>
      <c r="H77" s="15">
        <v>4185.37</v>
      </c>
      <c r="I77" s="15">
        <v>1</v>
      </c>
      <c r="J77" s="15" t="s">
        <v>47</v>
      </c>
      <c r="K77" s="15"/>
      <c r="L77" s="15" t="s">
        <v>36</v>
      </c>
      <c r="M77" s="15" t="s">
        <v>417</v>
      </c>
      <c r="N77" s="15" t="s">
        <v>1018</v>
      </c>
      <c r="O77" s="16" t="s">
        <v>1019</v>
      </c>
      <c r="P77" s="15" t="s">
        <v>851</v>
      </c>
      <c r="Q77" s="16" t="s">
        <v>1020</v>
      </c>
      <c r="R77" s="15" t="s">
        <v>719</v>
      </c>
      <c r="S77" s="15" t="s">
        <v>36</v>
      </c>
      <c r="T77" s="15" t="s">
        <v>847</v>
      </c>
      <c r="U77" s="21" t="s">
        <v>719</v>
      </c>
      <c r="V77" s="21"/>
      <c r="W77" s="15" t="s">
        <v>782</v>
      </c>
      <c r="X77" s="15" t="s">
        <v>47</v>
      </c>
    </row>
    <row r="78" s="9" customFormat="1" spans="1:24">
      <c r="A78" s="15">
        <v>77</v>
      </c>
      <c r="B78" s="15" t="s">
        <v>711</v>
      </c>
      <c r="C78" s="16" t="s">
        <v>1021</v>
      </c>
      <c r="D78" s="15" t="s">
        <v>845</v>
      </c>
      <c r="E78" s="15" t="s">
        <v>845</v>
      </c>
      <c r="F78" s="15">
        <v>4293.69</v>
      </c>
      <c r="G78" s="15">
        <v>128.81</v>
      </c>
      <c r="H78" s="15">
        <v>4164.88</v>
      </c>
      <c r="I78" s="15">
        <v>1</v>
      </c>
      <c r="J78" s="15" t="s">
        <v>47</v>
      </c>
      <c r="K78" s="15"/>
      <c r="L78" s="15" t="s">
        <v>36</v>
      </c>
      <c r="M78" s="15" t="s">
        <v>417</v>
      </c>
      <c r="N78" s="15" t="s">
        <v>1022</v>
      </c>
      <c r="O78" s="16" t="s">
        <v>1023</v>
      </c>
      <c r="P78" s="15" t="s">
        <v>851</v>
      </c>
      <c r="Q78" s="16" t="s">
        <v>1024</v>
      </c>
      <c r="R78" s="15" t="s">
        <v>719</v>
      </c>
      <c r="S78" s="15" t="s">
        <v>36</v>
      </c>
      <c r="T78" s="15" t="s">
        <v>847</v>
      </c>
      <c r="U78" s="21" t="s">
        <v>719</v>
      </c>
      <c r="V78" s="21"/>
      <c r="W78" s="15" t="s">
        <v>782</v>
      </c>
      <c r="X78" s="15" t="s">
        <v>47</v>
      </c>
    </row>
    <row r="79" s="9" customFormat="1" spans="1:24">
      <c r="A79" s="15">
        <v>78</v>
      </c>
      <c r="B79" s="15" t="s">
        <v>711</v>
      </c>
      <c r="C79" s="16" t="s">
        <v>1025</v>
      </c>
      <c r="D79" s="15" t="s">
        <v>845</v>
      </c>
      <c r="E79" s="15" t="s">
        <v>845</v>
      </c>
      <c r="F79" s="15">
        <v>4521.97</v>
      </c>
      <c r="G79" s="15">
        <v>1903.06</v>
      </c>
      <c r="H79" s="15">
        <v>2618.91</v>
      </c>
      <c r="I79" s="15">
        <v>1</v>
      </c>
      <c r="J79" s="15" t="s">
        <v>47</v>
      </c>
      <c r="K79" s="15"/>
      <c r="L79" s="15" t="s">
        <v>36</v>
      </c>
      <c r="M79" s="15" t="s">
        <v>417</v>
      </c>
      <c r="N79" s="15" t="s">
        <v>1026</v>
      </c>
      <c r="O79" s="16" t="s">
        <v>1027</v>
      </c>
      <c r="P79" s="15" t="s">
        <v>851</v>
      </c>
      <c r="Q79" s="16" t="s">
        <v>1028</v>
      </c>
      <c r="R79" s="15" t="s">
        <v>719</v>
      </c>
      <c r="S79" s="15" t="s">
        <v>36</v>
      </c>
      <c r="T79" s="15" t="s">
        <v>847</v>
      </c>
      <c r="U79" s="21" t="s">
        <v>719</v>
      </c>
      <c r="V79" s="21"/>
      <c r="W79" s="15" t="s">
        <v>782</v>
      </c>
      <c r="X79" s="15" t="s">
        <v>47</v>
      </c>
    </row>
    <row r="80" s="9" customFormat="1" spans="1:24">
      <c r="A80" s="15">
        <v>79</v>
      </c>
      <c r="B80" s="15" t="s">
        <v>711</v>
      </c>
      <c r="C80" s="16" t="s">
        <v>1029</v>
      </c>
      <c r="D80" s="15" t="s">
        <v>845</v>
      </c>
      <c r="E80" s="15" t="s">
        <v>845</v>
      </c>
      <c r="F80" s="15">
        <v>2711.34</v>
      </c>
      <c r="G80" s="15">
        <v>1323.21</v>
      </c>
      <c r="H80" s="15">
        <v>1388.13</v>
      </c>
      <c r="I80" s="15">
        <v>1</v>
      </c>
      <c r="J80" s="15" t="s">
        <v>47</v>
      </c>
      <c r="K80" s="15"/>
      <c r="L80" s="15" t="s">
        <v>36</v>
      </c>
      <c r="M80" s="15" t="s">
        <v>417</v>
      </c>
      <c r="N80" s="15" t="s">
        <v>1026</v>
      </c>
      <c r="O80" s="16" t="s">
        <v>1027</v>
      </c>
      <c r="P80" s="15" t="s">
        <v>851</v>
      </c>
      <c r="Q80" s="16" t="s">
        <v>1030</v>
      </c>
      <c r="R80" s="15" t="s">
        <v>719</v>
      </c>
      <c r="S80" s="15" t="s">
        <v>36</v>
      </c>
      <c r="T80" s="15" t="s">
        <v>847</v>
      </c>
      <c r="U80" s="21" t="s">
        <v>719</v>
      </c>
      <c r="V80" s="21"/>
      <c r="W80" s="15" t="s">
        <v>782</v>
      </c>
      <c r="X80" s="15" t="s">
        <v>47</v>
      </c>
    </row>
    <row r="81" s="9" customFormat="1" spans="1:24">
      <c r="A81" s="15">
        <v>80</v>
      </c>
      <c r="B81" s="15" t="s">
        <v>711</v>
      </c>
      <c r="C81" s="16" t="s">
        <v>1031</v>
      </c>
      <c r="D81" s="15" t="s">
        <v>845</v>
      </c>
      <c r="E81" s="15" t="s">
        <v>845</v>
      </c>
      <c r="F81" s="15">
        <v>2784.34</v>
      </c>
      <c r="G81" s="15">
        <v>383.49</v>
      </c>
      <c r="H81" s="15">
        <v>2400.85</v>
      </c>
      <c r="I81" s="15">
        <v>1</v>
      </c>
      <c r="J81" s="15" t="s">
        <v>47</v>
      </c>
      <c r="K81" s="15"/>
      <c r="L81" s="15" t="s">
        <v>36</v>
      </c>
      <c r="M81" s="15" t="s">
        <v>417</v>
      </c>
      <c r="N81" s="15" t="s">
        <v>1032</v>
      </c>
      <c r="O81" s="16" t="s">
        <v>1033</v>
      </c>
      <c r="P81" s="15" t="s">
        <v>851</v>
      </c>
      <c r="Q81" s="16" t="s">
        <v>1034</v>
      </c>
      <c r="R81" s="15" t="s">
        <v>719</v>
      </c>
      <c r="S81" s="15" t="s">
        <v>36</v>
      </c>
      <c r="T81" s="15" t="s">
        <v>847</v>
      </c>
      <c r="U81" s="21" t="s">
        <v>719</v>
      </c>
      <c r="V81" s="21"/>
      <c r="W81" s="15" t="s">
        <v>782</v>
      </c>
      <c r="X81" s="15" t="s">
        <v>47</v>
      </c>
    </row>
    <row r="82" s="9" customFormat="1" spans="1:24">
      <c r="A82" s="15">
        <v>81</v>
      </c>
      <c r="B82" s="15" t="s">
        <v>711</v>
      </c>
      <c r="C82" s="16" t="s">
        <v>1035</v>
      </c>
      <c r="D82" s="15" t="s">
        <v>845</v>
      </c>
      <c r="E82" s="15" t="s">
        <v>845</v>
      </c>
      <c r="F82" s="15">
        <v>2654.99</v>
      </c>
      <c r="G82" s="15">
        <v>79.65</v>
      </c>
      <c r="H82" s="15">
        <v>2575.34</v>
      </c>
      <c r="I82" s="15">
        <v>1</v>
      </c>
      <c r="J82" s="15" t="s">
        <v>47</v>
      </c>
      <c r="K82" s="15"/>
      <c r="L82" s="15" t="s">
        <v>36</v>
      </c>
      <c r="M82" s="15" t="s">
        <v>417</v>
      </c>
      <c r="N82" s="15" t="s">
        <v>1036</v>
      </c>
      <c r="O82" s="16" t="s">
        <v>1037</v>
      </c>
      <c r="P82" s="15" t="s">
        <v>851</v>
      </c>
      <c r="Q82" s="16" t="s">
        <v>1038</v>
      </c>
      <c r="R82" s="15" t="s">
        <v>719</v>
      </c>
      <c r="S82" s="15" t="s">
        <v>36</v>
      </c>
      <c r="T82" s="15" t="s">
        <v>847</v>
      </c>
      <c r="U82" s="21" t="s">
        <v>719</v>
      </c>
      <c r="V82" s="21"/>
      <c r="W82" s="15" t="s">
        <v>782</v>
      </c>
      <c r="X82" s="15" t="s">
        <v>47</v>
      </c>
    </row>
    <row r="83" s="9" customFormat="1" spans="1:24">
      <c r="A83" s="15">
        <v>82</v>
      </c>
      <c r="B83" s="15" t="s">
        <v>711</v>
      </c>
      <c r="C83" s="16" t="s">
        <v>1039</v>
      </c>
      <c r="D83" s="15" t="s">
        <v>845</v>
      </c>
      <c r="E83" s="15" t="s">
        <v>845</v>
      </c>
      <c r="F83" s="15">
        <v>6423.48</v>
      </c>
      <c r="G83" s="15">
        <v>192.7</v>
      </c>
      <c r="H83" s="15">
        <v>6230.78</v>
      </c>
      <c r="I83" s="15">
        <v>1</v>
      </c>
      <c r="J83" s="15" t="s">
        <v>47</v>
      </c>
      <c r="K83" s="15"/>
      <c r="L83" s="15" t="s">
        <v>36</v>
      </c>
      <c r="M83" s="15" t="s">
        <v>417</v>
      </c>
      <c r="N83" s="15" t="s">
        <v>1040</v>
      </c>
      <c r="O83" s="16" t="s">
        <v>1041</v>
      </c>
      <c r="P83" s="15" t="s">
        <v>851</v>
      </c>
      <c r="Q83" s="16" t="s">
        <v>1042</v>
      </c>
      <c r="R83" s="15" t="s">
        <v>719</v>
      </c>
      <c r="S83" s="15" t="s">
        <v>36</v>
      </c>
      <c r="T83" s="15" t="s">
        <v>847</v>
      </c>
      <c r="U83" s="21" t="s">
        <v>719</v>
      </c>
      <c r="V83" s="21"/>
      <c r="W83" s="15" t="s">
        <v>782</v>
      </c>
      <c r="X83" s="15" t="s">
        <v>47</v>
      </c>
    </row>
    <row r="84" s="9" customFormat="1" spans="1:24">
      <c r="A84" s="15">
        <v>83</v>
      </c>
      <c r="B84" s="15" t="s">
        <v>711</v>
      </c>
      <c r="C84" s="16" t="s">
        <v>1043</v>
      </c>
      <c r="D84" s="15" t="s">
        <v>845</v>
      </c>
      <c r="E84" s="15" t="s">
        <v>845</v>
      </c>
      <c r="F84" s="15">
        <v>2840.17</v>
      </c>
      <c r="G84" s="15">
        <v>85.21</v>
      </c>
      <c r="H84" s="15">
        <v>2754.96</v>
      </c>
      <c r="I84" s="15">
        <v>1</v>
      </c>
      <c r="J84" s="15" t="s">
        <v>47</v>
      </c>
      <c r="K84" s="15"/>
      <c r="L84" s="15" t="s">
        <v>36</v>
      </c>
      <c r="M84" s="15" t="s">
        <v>417</v>
      </c>
      <c r="N84" s="15" t="s">
        <v>1040</v>
      </c>
      <c r="O84" s="16" t="s">
        <v>1041</v>
      </c>
      <c r="P84" s="15" t="s">
        <v>851</v>
      </c>
      <c r="Q84" s="16" t="s">
        <v>1044</v>
      </c>
      <c r="R84" s="15" t="s">
        <v>719</v>
      </c>
      <c r="S84" s="15" t="s">
        <v>36</v>
      </c>
      <c r="T84" s="15" t="s">
        <v>847</v>
      </c>
      <c r="U84" s="21" t="s">
        <v>719</v>
      </c>
      <c r="V84" s="21"/>
      <c r="W84" s="15" t="s">
        <v>782</v>
      </c>
      <c r="X84" s="15" t="s">
        <v>47</v>
      </c>
    </row>
    <row r="85" s="9" customFormat="1" spans="1:24">
      <c r="A85" s="15">
        <v>84</v>
      </c>
      <c r="B85" s="15" t="s">
        <v>711</v>
      </c>
      <c r="C85" s="16" t="s">
        <v>1045</v>
      </c>
      <c r="D85" s="15" t="s">
        <v>845</v>
      </c>
      <c r="E85" s="15" t="s">
        <v>845</v>
      </c>
      <c r="F85" s="15">
        <v>3925.91</v>
      </c>
      <c r="G85" s="15">
        <v>117.78</v>
      </c>
      <c r="H85" s="15">
        <v>3808.13</v>
      </c>
      <c r="I85" s="15">
        <v>1</v>
      </c>
      <c r="J85" s="15" t="s">
        <v>47</v>
      </c>
      <c r="K85" s="15"/>
      <c r="L85" s="15" t="s">
        <v>36</v>
      </c>
      <c r="M85" s="15" t="s">
        <v>417</v>
      </c>
      <c r="N85" s="15" t="s">
        <v>1046</v>
      </c>
      <c r="O85" s="16" t="s">
        <v>1047</v>
      </c>
      <c r="P85" s="15" t="s">
        <v>851</v>
      </c>
      <c r="Q85" s="16" t="s">
        <v>1048</v>
      </c>
      <c r="R85" s="15" t="s">
        <v>719</v>
      </c>
      <c r="S85" s="15" t="s">
        <v>36</v>
      </c>
      <c r="T85" s="15" t="s">
        <v>847</v>
      </c>
      <c r="U85" s="21" t="s">
        <v>719</v>
      </c>
      <c r="V85" s="21"/>
      <c r="W85" s="15" t="s">
        <v>782</v>
      </c>
      <c r="X85" s="15" t="s">
        <v>47</v>
      </c>
    </row>
    <row r="86" s="9" customFormat="1" spans="1:24">
      <c r="A86" s="15">
        <v>85</v>
      </c>
      <c r="B86" s="15" t="s">
        <v>711</v>
      </c>
      <c r="C86" s="16" t="s">
        <v>1049</v>
      </c>
      <c r="D86" s="15" t="s">
        <v>845</v>
      </c>
      <c r="E86" s="15" t="s">
        <v>845</v>
      </c>
      <c r="F86" s="15">
        <v>2506.82</v>
      </c>
      <c r="G86" s="15">
        <v>75.2</v>
      </c>
      <c r="H86" s="15">
        <v>2431.62</v>
      </c>
      <c r="I86" s="15">
        <v>1</v>
      </c>
      <c r="J86" s="15" t="s">
        <v>47</v>
      </c>
      <c r="K86" s="15"/>
      <c r="L86" s="15" t="s">
        <v>36</v>
      </c>
      <c r="M86" s="15" t="s">
        <v>417</v>
      </c>
      <c r="N86" s="15" t="s">
        <v>1050</v>
      </c>
      <c r="O86" s="16" t="s">
        <v>1051</v>
      </c>
      <c r="P86" s="15" t="s">
        <v>851</v>
      </c>
      <c r="Q86" s="16" t="s">
        <v>1052</v>
      </c>
      <c r="R86" s="15" t="s">
        <v>719</v>
      </c>
      <c r="S86" s="15" t="s">
        <v>36</v>
      </c>
      <c r="T86" s="15" t="s">
        <v>847</v>
      </c>
      <c r="U86" s="21" t="s">
        <v>719</v>
      </c>
      <c r="V86" s="21"/>
      <c r="W86" s="15" t="s">
        <v>782</v>
      </c>
      <c r="X86" s="15" t="s">
        <v>47</v>
      </c>
    </row>
    <row r="87" s="9" customFormat="1" spans="1:24">
      <c r="A87" s="15">
        <v>86</v>
      </c>
      <c r="B87" s="15" t="s">
        <v>711</v>
      </c>
      <c r="C87" s="16" t="s">
        <v>1053</v>
      </c>
      <c r="D87" s="15" t="s">
        <v>845</v>
      </c>
      <c r="E87" s="15" t="s">
        <v>845</v>
      </c>
      <c r="F87" s="15">
        <v>4216.74</v>
      </c>
      <c r="G87" s="15">
        <v>126.5</v>
      </c>
      <c r="H87" s="15">
        <v>4090.24</v>
      </c>
      <c r="I87" s="15">
        <v>1</v>
      </c>
      <c r="J87" s="15" t="s">
        <v>47</v>
      </c>
      <c r="K87" s="15"/>
      <c r="L87" s="15" t="s">
        <v>36</v>
      </c>
      <c r="M87" s="15" t="s">
        <v>417</v>
      </c>
      <c r="N87" s="15" t="s">
        <v>1054</v>
      </c>
      <c r="O87" s="16" t="s">
        <v>1055</v>
      </c>
      <c r="P87" s="15" t="s">
        <v>851</v>
      </c>
      <c r="Q87" s="16" t="s">
        <v>1056</v>
      </c>
      <c r="R87" s="15" t="s">
        <v>719</v>
      </c>
      <c r="S87" s="15" t="s">
        <v>36</v>
      </c>
      <c r="T87" s="15" t="s">
        <v>847</v>
      </c>
      <c r="U87" s="21" t="s">
        <v>719</v>
      </c>
      <c r="V87" s="21"/>
      <c r="W87" s="15" t="s">
        <v>782</v>
      </c>
      <c r="X87" s="15" t="s">
        <v>47</v>
      </c>
    </row>
    <row r="88" s="9" customFormat="1" spans="1:24">
      <c r="A88" s="15">
        <v>87</v>
      </c>
      <c r="B88" s="15" t="s">
        <v>711</v>
      </c>
      <c r="C88" s="16" t="s">
        <v>1057</v>
      </c>
      <c r="D88" s="15" t="s">
        <v>845</v>
      </c>
      <c r="E88" s="15" t="s">
        <v>845</v>
      </c>
      <c r="F88" s="15">
        <v>3204.9</v>
      </c>
      <c r="G88" s="15">
        <v>96.15</v>
      </c>
      <c r="H88" s="15">
        <v>3108.75</v>
      </c>
      <c r="I88" s="15">
        <v>1</v>
      </c>
      <c r="J88" s="15" t="s">
        <v>47</v>
      </c>
      <c r="K88" s="15"/>
      <c r="L88" s="15" t="s">
        <v>36</v>
      </c>
      <c r="M88" s="15" t="s">
        <v>417</v>
      </c>
      <c r="N88" s="15" t="s">
        <v>1058</v>
      </c>
      <c r="O88" s="16" t="s">
        <v>1059</v>
      </c>
      <c r="P88" s="15" t="s">
        <v>851</v>
      </c>
      <c r="Q88" s="16" t="s">
        <v>1060</v>
      </c>
      <c r="R88" s="15" t="s">
        <v>719</v>
      </c>
      <c r="S88" s="15" t="s">
        <v>36</v>
      </c>
      <c r="T88" s="15" t="s">
        <v>847</v>
      </c>
      <c r="U88" s="21" t="s">
        <v>719</v>
      </c>
      <c r="V88" s="21"/>
      <c r="W88" s="15" t="s">
        <v>782</v>
      </c>
      <c r="X88" s="15" t="s">
        <v>47</v>
      </c>
    </row>
    <row r="89" s="9" customFormat="1" spans="1:24">
      <c r="A89" s="15">
        <v>88</v>
      </c>
      <c r="B89" s="15" t="s">
        <v>711</v>
      </c>
      <c r="C89" s="16" t="s">
        <v>1061</v>
      </c>
      <c r="D89" s="15" t="s">
        <v>845</v>
      </c>
      <c r="E89" s="15" t="s">
        <v>845</v>
      </c>
      <c r="F89" s="15">
        <v>5375.95</v>
      </c>
      <c r="G89" s="15">
        <v>595.83</v>
      </c>
      <c r="H89" s="15">
        <v>4780.12</v>
      </c>
      <c r="I89" s="15">
        <v>1</v>
      </c>
      <c r="J89" s="15" t="s">
        <v>47</v>
      </c>
      <c r="K89" s="15"/>
      <c r="L89" s="15" t="s">
        <v>36</v>
      </c>
      <c r="M89" s="15" t="s">
        <v>417</v>
      </c>
      <c r="N89" s="15" t="s">
        <v>1062</v>
      </c>
      <c r="O89" s="16" t="s">
        <v>1063</v>
      </c>
      <c r="P89" s="15" t="s">
        <v>851</v>
      </c>
      <c r="Q89" s="16" t="s">
        <v>1064</v>
      </c>
      <c r="R89" s="15" t="s">
        <v>719</v>
      </c>
      <c r="S89" s="15" t="s">
        <v>36</v>
      </c>
      <c r="T89" s="15" t="s">
        <v>847</v>
      </c>
      <c r="U89" s="21" t="s">
        <v>719</v>
      </c>
      <c r="V89" s="21"/>
      <c r="W89" s="15" t="s">
        <v>782</v>
      </c>
      <c r="X89" s="15" t="s">
        <v>47</v>
      </c>
    </row>
    <row r="90" s="9" customFormat="1" spans="1:24">
      <c r="A90" s="15">
        <v>89</v>
      </c>
      <c r="B90" s="15" t="s">
        <v>711</v>
      </c>
      <c r="C90" s="16" t="s">
        <v>1065</v>
      </c>
      <c r="D90" s="15" t="s">
        <v>845</v>
      </c>
      <c r="E90" s="15" t="s">
        <v>845</v>
      </c>
      <c r="F90" s="15">
        <v>1385.73</v>
      </c>
      <c r="G90" s="15">
        <v>41.57</v>
      </c>
      <c r="H90" s="15">
        <v>1344.16</v>
      </c>
      <c r="I90" s="15">
        <v>1</v>
      </c>
      <c r="J90" s="15" t="s">
        <v>47</v>
      </c>
      <c r="K90" s="15"/>
      <c r="L90" s="15" t="s">
        <v>36</v>
      </c>
      <c r="M90" s="15" t="s">
        <v>417</v>
      </c>
      <c r="N90" s="15" t="s">
        <v>1066</v>
      </c>
      <c r="O90" s="16" t="s">
        <v>1067</v>
      </c>
      <c r="P90" s="15" t="s">
        <v>851</v>
      </c>
      <c r="Q90" s="16" t="s">
        <v>1068</v>
      </c>
      <c r="R90" s="15" t="s">
        <v>719</v>
      </c>
      <c r="S90" s="15" t="s">
        <v>36</v>
      </c>
      <c r="T90" s="15" t="s">
        <v>847</v>
      </c>
      <c r="U90" s="21" t="s">
        <v>719</v>
      </c>
      <c r="V90" s="21"/>
      <c r="W90" s="15" t="s">
        <v>782</v>
      </c>
      <c r="X90" s="15" t="s">
        <v>47</v>
      </c>
    </row>
    <row r="91" s="9" customFormat="1" spans="1:24">
      <c r="A91" s="15">
        <v>90</v>
      </c>
      <c r="B91" s="15" t="s">
        <v>711</v>
      </c>
      <c r="C91" s="16" t="s">
        <v>1069</v>
      </c>
      <c r="D91" s="15" t="s">
        <v>845</v>
      </c>
      <c r="E91" s="15" t="s">
        <v>845</v>
      </c>
      <c r="F91" s="15">
        <v>8015.41</v>
      </c>
      <c r="G91" s="15">
        <v>240.46</v>
      </c>
      <c r="H91" s="15">
        <v>7774.95</v>
      </c>
      <c r="I91" s="15">
        <v>1</v>
      </c>
      <c r="J91" s="15" t="s">
        <v>47</v>
      </c>
      <c r="K91" s="15"/>
      <c r="L91" s="15" t="s">
        <v>36</v>
      </c>
      <c r="M91" s="15" t="s">
        <v>417</v>
      </c>
      <c r="N91" s="15" t="s">
        <v>1066</v>
      </c>
      <c r="O91" s="16" t="s">
        <v>1067</v>
      </c>
      <c r="P91" s="15" t="s">
        <v>851</v>
      </c>
      <c r="Q91" s="16" t="s">
        <v>1070</v>
      </c>
      <c r="R91" s="15" t="s">
        <v>719</v>
      </c>
      <c r="S91" s="15" t="s">
        <v>36</v>
      </c>
      <c r="T91" s="15" t="s">
        <v>847</v>
      </c>
      <c r="U91" s="21" t="s">
        <v>719</v>
      </c>
      <c r="V91" s="21"/>
      <c r="W91" s="15" t="s">
        <v>782</v>
      </c>
      <c r="X91" s="15" t="s">
        <v>47</v>
      </c>
    </row>
    <row r="92" s="9" customFormat="1" spans="1:24">
      <c r="A92" s="15">
        <v>91</v>
      </c>
      <c r="B92" s="15" t="s">
        <v>711</v>
      </c>
      <c r="C92" s="16" t="s">
        <v>1071</v>
      </c>
      <c r="D92" s="15" t="s">
        <v>845</v>
      </c>
      <c r="E92" s="15" t="s">
        <v>845</v>
      </c>
      <c r="F92" s="15">
        <v>4227.32</v>
      </c>
      <c r="G92" s="15">
        <v>126.82</v>
      </c>
      <c r="H92" s="15">
        <v>4100.5</v>
      </c>
      <c r="I92" s="15">
        <v>1</v>
      </c>
      <c r="J92" s="15" t="s">
        <v>47</v>
      </c>
      <c r="K92" s="15"/>
      <c r="L92" s="15" t="s">
        <v>36</v>
      </c>
      <c r="M92" s="15" t="s">
        <v>417</v>
      </c>
      <c r="N92" s="15" t="s">
        <v>1072</v>
      </c>
      <c r="O92" s="16" t="s">
        <v>1073</v>
      </c>
      <c r="P92" s="15" t="s">
        <v>851</v>
      </c>
      <c r="Q92" s="16" t="s">
        <v>1074</v>
      </c>
      <c r="R92" s="15" t="s">
        <v>719</v>
      </c>
      <c r="S92" s="15" t="s">
        <v>36</v>
      </c>
      <c r="T92" s="15" t="s">
        <v>847</v>
      </c>
      <c r="U92" s="21" t="s">
        <v>719</v>
      </c>
      <c r="V92" s="21"/>
      <c r="W92" s="15" t="s">
        <v>782</v>
      </c>
      <c r="X92" s="15" t="s">
        <v>47</v>
      </c>
    </row>
    <row r="93" s="9" customFormat="1" spans="1:24">
      <c r="A93" s="15">
        <v>92</v>
      </c>
      <c r="B93" s="15" t="s">
        <v>711</v>
      </c>
      <c r="C93" s="16" t="s">
        <v>1075</v>
      </c>
      <c r="D93" s="15" t="s">
        <v>845</v>
      </c>
      <c r="E93" s="15" t="s">
        <v>845</v>
      </c>
      <c r="F93" s="15">
        <v>2711.11</v>
      </c>
      <c r="G93" s="15">
        <v>81.33</v>
      </c>
      <c r="H93" s="15">
        <v>2629.78</v>
      </c>
      <c r="I93" s="15">
        <v>1</v>
      </c>
      <c r="J93" s="15" t="s">
        <v>47</v>
      </c>
      <c r="K93" s="15"/>
      <c r="L93" s="15" t="s">
        <v>36</v>
      </c>
      <c r="M93" s="15" t="s">
        <v>417</v>
      </c>
      <c r="N93" s="15" t="s">
        <v>1076</v>
      </c>
      <c r="O93" s="16" t="s">
        <v>1077</v>
      </c>
      <c r="P93" s="15" t="s">
        <v>851</v>
      </c>
      <c r="Q93" s="16" t="s">
        <v>1078</v>
      </c>
      <c r="R93" s="15" t="s">
        <v>719</v>
      </c>
      <c r="S93" s="15" t="s">
        <v>36</v>
      </c>
      <c r="T93" s="15" t="s">
        <v>847</v>
      </c>
      <c r="U93" s="21" t="s">
        <v>719</v>
      </c>
      <c r="V93" s="21"/>
      <c r="W93" s="15" t="s">
        <v>782</v>
      </c>
      <c r="X93" s="15" t="s">
        <v>47</v>
      </c>
    </row>
    <row r="94" s="9" customFormat="1" spans="1:24">
      <c r="A94" s="15">
        <v>93</v>
      </c>
      <c r="B94" s="15" t="s">
        <v>711</v>
      </c>
      <c r="C94" s="16" t="s">
        <v>1079</v>
      </c>
      <c r="D94" s="15" t="s">
        <v>845</v>
      </c>
      <c r="E94" s="15" t="s">
        <v>845</v>
      </c>
      <c r="F94" s="15">
        <v>5272.22</v>
      </c>
      <c r="G94" s="15">
        <v>158.17</v>
      </c>
      <c r="H94" s="15">
        <v>5114.05</v>
      </c>
      <c r="I94" s="15">
        <v>1</v>
      </c>
      <c r="J94" s="15" t="s">
        <v>47</v>
      </c>
      <c r="K94" s="15"/>
      <c r="L94" s="15" t="s">
        <v>36</v>
      </c>
      <c r="M94" s="15" t="s">
        <v>417</v>
      </c>
      <c r="N94" s="15" t="s">
        <v>1080</v>
      </c>
      <c r="O94" s="16" t="s">
        <v>1081</v>
      </c>
      <c r="P94" s="15" t="s">
        <v>851</v>
      </c>
      <c r="Q94" s="16" t="s">
        <v>1082</v>
      </c>
      <c r="R94" s="15" t="s">
        <v>719</v>
      </c>
      <c r="S94" s="15" t="s">
        <v>36</v>
      </c>
      <c r="T94" s="15" t="s">
        <v>847</v>
      </c>
      <c r="U94" s="21" t="s">
        <v>719</v>
      </c>
      <c r="V94" s="21"/>
      <c r="W94" s="15" t="s">
        <v>782</v>
      </c>
      <c r="X94" s="15" t="s">
        <v>47</v>
      </c>
    </row>
    <row r="95" s="9" customFormat="1" spans="1:24">
      <c r="A95" s="15">
        <v>94</v>
      </c>
      <c r="B95" s="15" t="s">
        <v>711</v>
      </c>
      <c r="C95" s="16" t="s">
        <v>1083</v>
      </c>
      <c r="D95" s="15" t="s">
        <v>845</v>
      </c>
      <c r="E95" s="15" t="s">
        <v>845</v>
      </c>
      <c r="F95" s="15">
        <v>10484.57</v>
      </c>
      <c r="G95" s="15">
        <v>314.54</v>
      </c>
      <c r="H95" s="15">
        <v>10170.03</v>
      </c>
      <c r="I95" s="15">
        <v>1</v>
      </c>
      <c r="J95" s="15" t="s">
        <v>47</v>
      </c>
      <c r="K95" s="15"/>
      <c r="L95" s="15" t="s">
        <v>36</v>
      </c>
      <c r="M95" s="15" t="s">
        <v>417</v>
      </c>
      <c r="N95" s="15" t="s">
        <v>1080</v>
      </c>
      <c r="O95" s="16" t="s">
        <v>1081</v>
      </c>
      <c r="P95" s="15" t="s">
        <v>851</v>
      </c>
      <c r="Q95" s="16" t="s">
        <v>1084</v>
      </c>
      <c r="R95" s="15" t="s">
        <v>719</v>
      </c>
      <c r="S95" s="15" t="s">
        <v>36</v>
      </c>
      <c r="T95" s="15" t="s">
        <v>847</v>
      </c>
      <c r="U95" s="21" t="s">
        <v>719</v>
      </c>
      <c r="V95" s="21"/>
      <c r="W95" s="15" t="s">
        <v>782</v>
      </c>
      <c r="X95" s="15" t="s">
        <v>47</v>
      </c>
    </row>
    <row r="96" s="9" customFormat="1" spans="1:24">
      <c r="A96" s="15">
        <v>95</v>
      </c>
      <c r="B96" s="15" t="s">
        <v>711</v>
      </c>
      <c r="C96" s="16" t="s">
        <v>1085</v>
      </c>
      <c r="D96" s="15" t="s">
        <v>845</v>
      </c>
      <c r="E96" s="15" t="s">
        <v>845</v>
      </c>
      <c r="F96" s="15">
        <v>2840.17</v>
      </c>
      <c r="G96" s="15">
        <v>85.21</v>
      </c>
      <c r="H96" s="15">
        <v>2754.96</v>
      </c>
      <c r="I96" s="15">
        <v>1</v>
      </c>
      <c r="J96" s="15" t="s">
        <v>47</v>
      </c>
      <c r="K96" s="15"/>
      <c r="L96" s="15" t="s">
        <v>36</v>
      </c>
      <c r="M96" s="15" t="s">
        <v>417</v>
      </c>
      <c r="N96" s="15" t="s">
        <v>1080</v>
      </c>
      <c r="O96" s="16" t="s">
        <v>1081</v>
      </c>
      <c r="P96" s="15" t="s">
        <v>851</v>
      </c>
      <c r="Q96" s="16" t="s">
        <v>1086</v>
      </c>
      <c r="R96" s="15" t="s">
        <v>719</v>
      </c>
      <c r="S96" s="15" t="s">
        <v>36</v>
      </c>
      <c r="T96" s="15" t="s">
        <v>847</v>
      </c>
      <c r="U96" s="21" t="s">
        <v>719</v>
      </c>
      <c r="V96" s="21"/>
      <c r="W96" s="15" t="s">
        <v>782</v>
      </c>
      <c r="X96" s="15" t="s">
        <v>47</v>
      </c>
    </row>
    <row r="97" s="9" customFormat="1" spans="1:24">
      <c r="A97" s="15">
        <v>96</v>
      </c>
      <c r="B97" s="15" t="s">
        <v>711</v>
      </c>
      <c r="C97" s="16" t="s">
        <v>1087</v>
      </c>
      <c r="D97" s="15" t="s">
        <v>845</v>
      </c>
      <c r="E97" s="15" t="s">
        <v>845</v>
      </c>
      <c r="F97" s="15">
        <v>2590.59</v>
      </c>
      <c r="G97" s="15">
        <v>77.72</v>
      </c>
      <c r="H97" s="15">
        <v>2512.87</v>
      </c>
      <c r="I97" s="15">
        <v>1</v>
      </c>
      <c r="J97" s="15" t="s">
        <v>47</v>
      </c>
      <c r="K97" s="15"/>
      <c r="L97" s="15" t="s">
        <v>36</v>
      </c>
      <c r="M97" s="15" t="s">
        <v>417</v>
      </c>
      <c r="N97" s="15" t="s">
        <v>1088</v>
      </c>
      <c r="O97" s="16" t="s">
        <v>1089</v>
      </c>
      <c r="P97" s="15" t="s">
        <v>851</v>
      </c>
      <c r="Q97" s="16" t="s">
        <v>1090</v>
      </c>
      <c r="R97" s="15" t="s">
        <v>719</v>
      </c>
      <c r="S97" s="15" t="s">
        <v>36</v>
      </c>
      <c r="T97" s="15" t="s">
        <v>847</v>
      </c>
      <c r="U97" s="21" t="s">
        <v>719</v>
      </c>
      <c r="V97" s="21"/>
      <c r="W97" s="15" t="s">
        <v>782</v>
      </c>
      <c r="X97" s="15" t="s">
        <v>47</v>
      </c>
    </row>
    <row r="98" s="9" customFormat="1" spans="1:24">
      <c r="A98" s="15">
        <v>97</v>
      </c>
      <c r="B98" s="15" t="s">
        <v>711</v>
      </c>
      <c r="C98" s="16" t="s">
        <v>1091</v>
      </c>
      <c r="D98" s="15" t="s">
        <v>845</v>
      </c>
      <c r="E98" s="15" t="s">
        <v>845</v>
      </c>
      <c r="F98" s="15">
        <v>6381.11</v>
      </c>
      <c r="G98" s="15">
        <v>191.43</v>
      </c>
      <c r="H98" s="15">
        <v>6189.68</v>
      </c>
      <c r="I98" s="15">
        <v>1</v>
      </c>
      <c r="J98" s="15" t="s">
        <v>47</v>
      </c>
      <c r="K98" s="15"/>
      <c r="L98" s="15" t="s">
        <v>36</v>
      </c>
      <c r="M98" s="15" t="s">
        <v>417</v>
      </c>
      <c r="N98" s="15" t="s">
        <v>1092</v>
      </c>
      <c r="O98" s="16" t="s">
        <v>1093</v>
      </c>
      <c r="P98" s="15" t="s">
        <v>70</v>
      </c>
      <c r="Q98" s="16" t="s">
        <v>1094</v>
      </c>
      <c r="R98" s="15" t="s">
        <v>719</v>
      </c>
      <c r="S98" s="15" t="s">
        <v>36</v>
      </c>
      <c r="T98" s="15" t="s">
        <v>847</v>
      </c>
      <c r="U98" s="21" t="s">
        <v>719</v>
      </c>
      <c r="V98" s="21"/>
      <c r="W98" s="15" t="s">
        <v>782</v>
      </c>
      <c r="X98" s="15" t="s">
        <v>47</v>
      </c>
    </row>
    <row r="99" s="9" customFormat="1" spans="1:24">
      <c r="A99" s="15">
        <v>98</v>
      </c>
      <c r="B99" s="15" t="s">
        <v>711</v>
      </c>
      <c r="C99" s="16" t="s">
        <v>1095</v>
      </c>
      <c r="D99" s="15" t="s">
        <v>845</v>
      </c>
      <c r="E99" s="15" t="s">
        <v>845</v>
      </c>
      <c r="F99" s="15">
        <v>4160.98</v>
      </c>
      <c r="G99" s="15">
        <v>124.83</v>
      </c>
      <c r="H99" s="15">
        <v>4036.15</v>
      </c>
      <c r="I99" s="15">
        <v>1</v>
      </c>
      <c r="J99" s="15" t="s">
        <v>47</v>
      </c>
      <c r="K99" s="15"/>
      <c r="L99" s="15" t="s">
        <v>36</v>
      </c>
      <c r="M99" s="15" t="s">
        <v>417</v>
      </c>
      <c r="N99" s="15" t="s">
        <v>1096</v>
      </c>
      <c r="O99" s="16" t="s">
        <v>1097</v>
      </c>
      <c r="P99" s="15" t="s">
        <v>70</v>
      </c>
      <c r="Q99" s="16" t="s">
        <v>1098</v>
      </c>
      <c r="R99" s="15" t="s">
        <v>719</v>
      </c>
      <c r="S99" s="15" t="s">
        <v>36</v>
      </c>
      <c r="T99" s="15" t="s">
        <v>847</v>
      </c>
      <c r="U99" s="21" t="s">
        <v>719</v>
      </c>
      <c r="V99" s="21"/>
      <c r="W99" s="15" t="s">
        <v>782</v>
      </c>
      <c r="X99" s="15" t="s">
        <v>47</v>
      </c>
    </row>
    <row r="100" s="9" customFormat="1" spans="1:24">
      <c r="A100" s="15">
        <v>99</v>
      </c>
      <c r="B100" s="15" t="s">
        <v>711</v>
      </c>
      <c r="C100" s="16" t="s">
        <v>1099</v>
      </c>
      <c r="D100" s="15" t="s">
        <v>845</v>
      </c>
      <c r="E100" s="15" t="s">
        <v>845</v>
      </c>
      <c r="F100" s="15">
        <v>2711.34</v>
      </c>
      <c r="G100" s="15">
        <v>1323.21</v>
      </c>
      <c r="H100" s="15">
        <v>1388.13</v>
      </c>
      <c r="I100" s="15">
        <v>1</v>
      </c>
      <c r="J100" s="15" t="s">
        <v>47</v>
      </c>
      <c r="K100" s="15"/>
      <c r="L100" s="15" t="s">
        <v>36</v>
      </c>
      <c r="M100" s="15" t="s">
        <v>417</v>
      </c>
      <c r="N100" s="15" t="s">
        <v>1100</v>
      </c>
      <c r="O100" s="16" t="s">
        <v>1101</v>
      </c>
      <c r="P100" s="15" t="s">
        <v>70</v>
      </c>
      <c r="Q100" s="16" t="s">
        <v>1102</v>
      </c>
      <c r="R100" s="15" t="s">
        <v>719</v>
      </c>
      <c r="S100" s="15" t="s">
        <v>36</v>
      </c>
      <c r="T100" s="15" t="s">
        <v>847</v>
      </c>
      <c r="U100" s="21" t="s">
        <v>719</v>
      </c>
      <c r="V100" s="21"/>
      <c r="W100" s="15" t="s">
        <v>782</v>
      </c>
      <c r="X100" s="15" t="s">
        <v>47</v>
      </c>
    </row>
    <row r="101" s="9" customFormat="1" spans="1:24">
      <c r="A101" s="15">
        <v>100</v>
      </c>
      <c r="B101" s="15" t="s">
        <v>711</v>
      </c>
      <c r="C101" s="16" t="s">
        <v>1103</v>
      </c>
      <c r="D101" s="15" t="s">
        <v>845</v>
      </c>
      <c r="E101" s="15" t="s">
        <v>845</v>
      </c>
      <c r="F101" s="15">
        <v>3914.43</v>
      </c>
      <c r="G101" s="15">
        <v>117.43</v>
      </c>
      <c r="H101" s="15">
        <v>3797</v>
      </c>
      <c r="I101" s="15">
        <v>1</v>
      </c>
      <c r="J101" s="15" t="s">
        <v>47</v>
      </c>
      <c r="K101" s="15"/>
      <c r="L101" s="15" t="s">
        <v>36</v>
      </c>
      <c r="M101" s="15" t="s">
        <v>417</v>
      </c>
      <c r="N101" s="15" t="s">
        <v>753</v>
      </c>
      <c r="O101" s="16" t="s">
        <v>754</v>
      </c>
      <c r="P101" s="15" t="s">
        <v>70</v>
      </c>
      <c r="Q101" s="16" t="s">
        <v>1104</v>
      </c>
      <c r="R101" s="15" t="s">
        <v>719</v>
      </c>
      <c r="S101" s="15" t="s">
        <v>36</v>
      </c>
      <c r="T101" s="15" t="s">
        <v>847</v>
      </c>
      <c r="U101" s="21" t="s">
        <v>719</v>
      </c>
      <c r="V101" s="21"/>
      <c r="W101" s="15" t="s">
        <v>782</v>
      </c>
      <c r="X101" s="15" t="s">
        <v>47</v>
      </c>
    </row>
    <row r="102" s="9" customFormat="1" spans="1:24">
      <c r="A102" s="15">
        <v>101</v>
      </c>
      <c r="B102" s="15" t="s">
        <v>711</v>
      </c>
      <c r="C102" s="16" t="s">
        <v>1105</v>
      </c>
      <c r="D102" s="15" t="s">
        <v>845</v>
      </c>
      <c r="E102" s="15" t="s">
        <v>845</v>
      </c>
      <c r="F102" s="15">
        <v>7576.23</v>
      </c>
      <c r="G102" s="15">
        <v>227.29</v>
      </c>
      <c r="H102" s="15">
        <v>7348.94</v>
      </c>
      <c r="I102" s="15">
        <v>1</v>
      </c>
      <c r="J102" s="15" t="s">
        <v>47</v>
      </c>
      <c r="K102" s="15"/>
      <c r="L102" s="15" t="s">
        <v>36</v>
      </c>
      <c r="M102" s="15" t="s">
        <v>417</v>
      </c>
      <c r="N102" s="15" t="s">
        <v>841</v>
      </c>
      <c r="O102" s="16" t="s">
        <v>842</v>
      </c>
      <c r="P102" s="15" t="s">
        <v>70</v>
      </c>
      <c r="Q102" s="16" t="s">
        <v>1106</v>
      </c>
      <c r="R102" s="15" t="s">
        <v>719</v>
      </c>
      <c r="S102" s="15" t="s">
        <v>36</v>
      </c>
      <c r="T102" s="15" t="s">
        <v>847</v>
      </c>
      <c r="U102" s="21" t="s">
        <v>719</v>
      </c>
      <c r="V102" s="21"/>
      <c r="W102" s="15" t="s">
        <v>782</v>
      </c>
      <c r="X102" s="15" t="s">
        <v>47</v>
      </c>
    </row>
    <row r="103" s="9" customFormat="1" spans="1:24">
      <c r="A103" s="15">
        <v>102</v>
      </c>
      <c r="B103" s="15" t="s">
        <v>711</v>
      </c>
      <c r="C103" s="16" t="s">
        <v>1107</v>
      </c>
      <c r="D103" s="15" t="s">
        <v>845</v>
      </c>
      <c r="E103" s="15" t="s">
        <v>845</v>
      </c>
      <c r="F103" s="15">
        <v>2844.58</v>
      </c>
      <c r="G103" s="15">
        <v>85.34</v>
      </c>
      <c r="H103" s="15">
        <v>2759.24</v>
      </c>
      <c r="I103" s="15">
        <v>1</v>
      </c>
      <c r="J103" s="15" t="s">
        <v>47</v>
      </c>
      <c r="K103" s="15"/>
      <c r="L103" s="15" t="s">
        <v>36</v>
      </c>
      <c r="M103" s="15" t="s">
        <v>417</v>
      </c>
      <c r="N103" s="15" t="s">
        <v>734</v>
      </c>
      <c r="O103" s="16" t="s">
        <v>735</v>
      </c>
      <c r="P103" s="15" t="s">
        <v>70</v>
      </c>
      <c r="Q103" s="16" t="s">
        <v>1108</v>
      </c>
      <c r="R103" s="15" t="s">
        <v>719</v>
      </c>
      <c r="S103" s="15" t="s">
        <v>36</v>
      </c>
      <c r="T103" s="15" t="s">
        <v>847</v>
      </c>
      <c r="U103" s="21" t="s">
        <v>719</v>
      </c>
      <c r="V103" s="21"/>
      <c r="W103" s="15" t="s">
        <v>782</v>
      </c>
      <c r="X103" s="15" t="s">
        <v>47</v>
      </c>
    </row>
    <row r="104" s="9" customFormat="1" spans="1:24">
      <c r="A104" s="15">
        <v>103</v>
      </c>
      <c r="B104" s="15" t="s">
        <v>821</v>
      </c>
      <c r="C104" s="16" t="s">
        <v>1109</v>
      </c>
      <c r="D104" s="15" t="s">
        <v>845</v>
      </c>
      <c r="E104" s="15" t="s">
        <v>845</v>
      </c>
      <c r="F104" s="15">
        <v>2788.03</v>
      </c>
      <c r="G104" s="15">
        <v>571.98</v>
      </c>
      <c r="H104" s="15">
        <v>2216.05</v>
      </c>
      <c r="I104" s="15">
        <v>1</v>
      </c>
      <c r="J104" s="15" t="s">
        <v>47</v>
      </c>
      <c r="K104" s="15"/>
      <c r="L104" s="15" t="s">
        <v>36</v>
      </c>
      <c r="M104" s="15" t="s">
        <v>417</v>
      </c>
      <c r="N104" s="15" t="s">
        <v>1110</v>
      </c>
      <c r="O104" s="16" t="s">
        <v>1111</v>
      </c>
      <c r="P104" s="15" t="s">
        <v>70</v>
      </c>
      <c r="Q104" s="16" t="s">
        <v>1112</v>
      </c>
      <c r="R104" s="15" t="s">
        <v>826</v>
      </c>
      <c r="S104" s="15" t="s">
        <v>36</v>
      </c>
      <c r="T104" s="15" t="s">
        <v>847</v>
      </c>
      <c r="U104" s="21" t="s">
        <v>719</v>
      </c>
      <c r="V104" s="21"/>
      <c r="W104" s="15" t="s">
        <v>782</v>
      </c>
      <c r="X104" s="15" t="s">
        <v>47</v>
      </c>
    </row>
    <row r="105" s="9" customFormat="1" spans="1:24">
      <c r="A105" s="15">
        <v>104</v>
      </c>
      <c r="B105" s="15" t="s">
        <v>711</v>
      </c>
      <c r="C105" s="16" t="s">
        <v>1113</v>
      </c>
      <c r="D105" s="15" t="s">
        <v>845</v>
      </c>
      <c r="E105" s="15" t="s">
        <v>845</v>
      </c>
      <c r="F105" s="15">
        <v>1038.31</v>
      </c>
      <c r="G105" s="15">
        <v>31.15</v>
      </c>
      <c r="H105" s="15">
        <v>1007.16</v>
      </c>
      <c r="I105" s="15">
        <v>1</v>
      </c>
      <c r="J105" s="15" t="s">
        <v>47</v>
      </c>
      <c r="K105" s="15"/>
      <c r="L105" s="15" t="s">
        <v>1114</v>
      </c>
      <c r="M105" s="15" t="s">
        <v>417</v>
      </c>
      <c r="N105" s="15" t="s">
        <v>892</v>
      </c>
      <c r="O105" s="16" t="s">
        <v>893</v>
      </c>
      <c r="P105" s="15" t="s">
        <v>719</v>
      </c>
      <c r="Q105" s="16" t="s">
        <v>1115</v>
      </c>
      <c r="R105" s="15" t="s">
        <v>719</v>
      </c>
      <c r="S105" s="15" t="s">
        <v>36</v>
      </c>
      <c r="T105" s="15" t="s">
        <v>847</v>
      </c>
      <c r="U105" s="21" t="s">
        <v>719</v>
      </c>
      <c r="V105" s="21"/>
      <c r="W105" s="15" t="s">
        <v>782</v>
      </c>
      <c r="X105" s="15" t="s">
        <v>47</v>
      </c>
    </row>
    <row r="106" s="9" customFormat="1" spans="1:24">
      <c r="A106" s="15">
        <v>105</v>
      </c>
      <c r="B106" s="15" t="s">
        <v>711</v>
      </c>
      <c r="C106" s="16" t="s">
        <v>1116</v>
      </c>
      <c r="D106" s="15" t="s">
        <v>845</v>
      </c>
      <c r="E106" s="15" t="s">
        <v>845</v>
      </c>
      <c r="F106" s="15">
        <v>2610.4</v>
      </c>
      <c r="G106" s="15">
        <v>78.31</v>
      </c>
      <c r="H106" s="15">
        <v>2532.09</v>
      </c>
      <c r="I106" s="15">
        <v>1</v>
      </c>
      <c r="J106" s="15" t="s">
        <v>47</v>
      </c>
      <c r="K106" s="15"/>
      <c r="L106" s="15" t="s">
        <v>1117</v>
      </c>
      <c r="M106" s="15" t="s">
        <v>417</v>
      </c>
      <c r="N106" s="15" t="s">
        <v>1118</v>
      </c>
      <c r="O106" s="16" t="s">
        <v>1119</v>
      </c>
      <c r="P106" s="15" t="s">
        <v>851</v>
      </c>
      <c r="Q106" s="16" t="s">
        <v>1120</v>
      </c>
      <c r="R106" s="15" t="s">
        <v>719</v>
      </c>
      <c r="S106" s="15" t="s">
        <v>36</v>
      </c>
      <c r="T106" s="15" t="s">
        <v>847</v>
      </c>
      <c r="U106" s="21" t="s">
        <v>719</v>
      </c>
      <c r="V106" s="21"/>
      <c r="W106" s="15" t="s">
        <v>782</v>
      </c>
      <c r="X106" s="15" t="s">
        <v>47</v>
      </c>
    </row>
    <row r="107" s="9" customFormat="1" spans="1:24">
      <c r="A107" s="15">
        <v>106</v>
      </c>
      <c r="B107" s="15" t="s">
        <v>711</v>
      </c>
      <c r="C107" s="16" t="s">
        <v>1121</v>
      </c>
      <c r="D107" s="15" t="s">
        <v>1122</v>
      </c>
      <c r="E107" s="15" t="s">
        <v>1122</v>
      </c>
      <c r="F107" s="15">
        <v>424.78</v>
      </c>
      <c r="G107" s="15">
        <v>12.74</v>
      </c>
      <c r="H107" s="15">
        <v>412.04</v>
      </c>
      <c r="I107" s="15">
        <v>1</v>
      </c>
      <c r="J107" s="15" t="s">
        <v>47</v>
      </c>
      <c r="K107" s="15"/>
      <c r="L107" s="15" t="s">
        <v>1123</v>
      </c>
      <c r="M107" s="15" t="s">
        <v>417</v>
      </c>
      <c r="N107" s="15" t="s">
        <v>734</v>
      </c>
      <c r="O107" s="16" t="s">
        <v>735</v>
      </c>
      <c r="P107" s="15" t="s">
        <v>719</v>
      </c>
      <c r="Q107" s="16" t="s">
        <v>1124</v>
      </c>
      <c r="R107" s="15" t="s">
        <v>719</v>
      </c>
      <c r="S107" s="15" t="s">
        <v>71</v>
      </c>
      <c r="T107" s="15" t="s">
        <v>759</v>
      </c>
      <c r="U107" s="21">
        <v>0.171</v>
      </c>
      <c r="V107" s="21"/>
      <c r="W107" s="15" t="s">
        <v>720</v>
      </c>
      <c r="X107" s="15" t="s">
        <v>47</v>
      </c>
    </row>
    <row r="108" s="9" customFormat="1" spans="1:24">
      <c r="A108" s="15">
        <v>107</v>
      </c>
      <c r="B108" s="15" t="s">
        <v>711</v>
      </c>
      <c r="C108" s="16" t="s">
        <v>1125</v>
      </c>
      <c r="D108" s="15" t="s">
        <v>72</v>
      </c>
      <c r="E108" s="15" t="s">
        <v>72</v>
      </c>
      <c r="F108" s="15">
        <v>1606.85</v>
      </c>
      <c r="G108" s="15">
        <v>1455.39</v>
      </c>
      <c r="H108" s="15">
        <v>129.81</v>
      </c>
      <c r="I108" s="15">
        <v>1</v>
      </c>
      <c r="J108" s="15" t="s">
        <v>47</v>
      </c>
      <c r="K108" s="15"/>
      <c r="L108" s="15" t="s">
        <v>72</v>
      </c>
      <c r="M108" s="15" t="s">
        <v>417</v>
      </c>
      <c r="N108" s="15" t="s">
        <v>810</v>
      </c>
      <c r="O108" s="16" t="s">
        <v>811</v>
      </c>
      <c r="P108" s="15" t="s">
        <v>719</v>
      </c>
      <c r="Q108" s="16" t="s">
        <v>1126</v>
      </c>
      <c r="R108" s="15" t="s">
        <v>719</v>
      </c>
      <c r="S108" s="15" t="s">
        <v>72</v>
      </c>
      <c r="T108" s="15" t="s">
        <v>35</v>
      </c>
      <c r="U108" s="21" t="s">
        <v>719</v>
      </c>
      <c r="V108" s="21"/>
      <c r="W108" s="15" t="s">
        <v>782</v>
      </c>
      <c r="X108" s="15" t="s">
        <v>47</v>
      </c>
    </row>
    <row r="109" s="9" customFormat="1" spans="1:24">
      <c r="A109" s="15">
        <v>108</v>
      </c>
      <c r="B109" s="15" t="s">
        <v>711</v>
      </c>
      <c r="C109" s="16" t="s">
        <v>1127</v>
      </c>
      <c r="D109" s="15" t="s">
        <v>59</v>
      </c>
      <c r="E109" s="15" t="s">
        <v>59</v>
      </c>
      <c r="F109" s="15">
        <v>3128.16</v>
      </c>
      <c r="G109" s="15">
        <v>93.84</v>
      </c>
      <c r="H109" s="15">
        <v>3034.32</v>
      </c>
      <c r="I109" s="15">
        <v>1</v>
      </c>
      <c r="J109" s="15" t="s">
        <v>47</v>
      </c>
      <c r="K109" s="15"/>
      <c r="L109" s="15" t="s">
        <v>59</v>
      </c>
      <c r="M109" s="15" t="s">
        <v>417</v>
      </c>
      <c r="N109" s="15" t="s">
        <v>936</v>
      </c>
      <c r="O109" s="16" t="s">
        <v>937</v>
      </c>
      <c r="P109" s="15" t="s">
        <v>719</v>
      </c>
      <c r="Q109" s="16" t="s">
        <v>1128</v>
      </c>
      <c r="R109" s="15" t="s">
        <v>719</v>
      </c>
      <c r="S109" s="15" t="s">
        <v>34</v>
      </c>
      <c r="T109" s="15" t="s">
        <v>35</v>
      </c>
      <c r="U109" s="21" t="s">
        <v>719</v>
      </c>
      <c r="V109" s="21"/>
      <c r="W109" s="15" t="s">
        <v>782</v>
      </c>
      <c r="X109" s="15" t="s">
        <v>47</v>
      </c>
    </row>
    <row r="110" s="9" customFormat="1" spans="1:24">
      <c r="A110" s="15">
        <v>109</v>
      </c>
      <c r="B110" s="15" t="s">
        <v>711</v>
      </c>
      <c r="C110" s="16" t="s">
        <v>1129</v>
      </c>
      <c r="D110" s="15" t="s">
        <v>59</v>
      </c>
      <c r="E110" s="15" t="s">
        <v>59</v>
      </c>
      <c r="F110" s="15">
        <v>1260.44</v>
      </c>
      <c r="G110" s="15">
        <v>1039.92</v>
      </c>
      <c r="H110" s="15">
        <v>220.52</v>
      </c>
      <c r="I110" s="15">
        <v>1</v>
      </c>
      <c r="J110" s="15" t="s">
        <v>47</v>
      </c>
      <c r="K110" s="15"/>
      <c r="L110" s="15" t="s">
        <v>59</v>
      </c>
      <c r="M110" s="15" t="s">
        <v>417</v>
      </c>
      <c r="N110" s="15" t="s">
        <v>1130</v>
      </c>
      <c r="O110" s="16" t="s">
        <v>1131</v>
      </c>
      <c r="P110" s="15" t="s">
        <v>719</v>
      </c>
      <c r="Q110" s="16" t="s">
        <v>1132</v>
      </c>
      <c r="R110" s="15" t="s">
        <v>719</v>
      </c>
      <c r="S110" s="15" t="s">
        <v>34</v>
      </c>
      <c r="T110" s="15" t="s">
        <v>35</v>
      </c>
      <c r="U110" s="21" t="s">
        <v>719</v>
      </c>
      <c r="V110" s="21"/>
      <c r="W110" s="15" t="s">
        <v>782</v>
      </c>
      <c r="X110" s="15" t="s">
        <v>47</v>
      </c>
    </row>
    <row r="111" s="9" customFormat="1" spans="1:24">
      <c r="A111" s="15">
        <v>110</v>
      </c>
      <c r="B111" s="15" t="s">
        <v>711</v>
      </c>
      <c r="C111" s="16" t="s">
        <v>1133</v>
      </c>
      <c r="D111" s="15" t="s">
        <v>59</v>
      </c>
      <c r="E111" s="15" t="s">
        <v>59</v>
      </c>
      <c r="F111" s="15">
        <v>3084.1</v>
      </c>
      <c r="G111" s="15">
        <v>92.52</v>
      </c>
      <c r="H111" s="15">
        <v>2991.58</v>
      </c>
      <c r="I111" s="15">
        <v>1</v>
      </c>
      <c r="J111" s="15" t="s">
        <v>47</v>
      </c>
      <c r="K111" s="15"/>
      <c r="L111" s="15" t="s">
        <v>59</v>
      </c>
      <c r="M111" s="15" t="s">
        <v>417</v>
      </c>
      <c r="N111" s="15" t="s">
        <v>734</v>
      </c>
      <c r="O111" s="16" t="s">
        <v>735</v>
      </c>
      <c r="P111" s="15" t="s">
        <v>719</v>
      </c>
      <c r="Q111" s="16" t="s">
        <v>1134</v>
      </c>
      <c r="R111" s="15" t="s">
        <v>719</v>
      </c>
      <c r="S111" s="15" t="s">
        <v>34</v>
      </c>
      <c r="T111" s="15" t="s">
        <v>35</v>
      </c>
      <c r="U111" s="21" t="s">
        <v>719</v>
      </c>
      <c r="V111" s="22"/>
      <c r="W111" s="15" t="s">
        <v>782</v>
      </c>
      <c r="X111" s="15" t="s">
        <v>47</v>
      </c>
    </row>
    <row r="112" s="9" customFormat="1" spans="1:24">
      <c r="A112" s="15">
        <v>111</v>
      </c>
      <c r="B112" s="15" t="s">
        <v>1135</v>
      </c>
      <c r="C112" s="16" t="s">
        <v>1136</v>
      </c>
      <c r="D112" s="15" t="s">
        <v>59</v>
      </c>
      <c r="E112" s="15" t="s">
        <v>59</v>
      </c>
      <c r="F112" s="15">
        <v>3040</v>
      </c>
      <c r="G112" s="15">
        <v>91.2</v>
      </c>
      <c r="H112" s="15">
        <v>2948.8</v>
      </c>
      <c r="I112" s="15">
        <v>1</v>
      </c>
      <c r="J112" s="15" t="s">
        <v>47</v>
      </c>
      <c r="K112" s="15"/>
      <c r="L112" s="15" t="s">
        <v>59</v>
      </c>
      <c r="M112" s="15" t="s">
        <v>417</v>
      </c>
      <c r="N112" s="15" t="s">
        <v>1137</v>
      </c>
      <c r="O112" s="16" t="s">
        <v>1138</v>
      </c>
      <c r="P112" s="15" t="s">
        <v>719</v>
      </c>
      <c r="Q112" s="16" t="s">
        <v>1139</v>
      </c>
      <c r="R112" s="15" t="s">
        <v>719</v>
      </c>
      <c r="S112" s="15" t="s">
        <v>34</v>
      </c>
      <c r="T112" s="15" t="s">
        <v>35</v>
      </c>
      <c r="U112" s="21" t="s">
        <v>719</v>
      </c>
      <c r="V112" s="22"/>
      <c r="W112" s="15" t="s">
        <v>782</v>
      </c>
      <c r="X112" s="15" t="s">
        <v>47</v>
      </c>
    </row>
    <row r="113" s="9" customFormat="1" spans="1:24">
      <c r="A113" s="15">
        <v>112</v>
      </c>
      <c r="B113" s="15" t="s">
        <v>711</v>
      </c>
      <c r="C113" s="16" t="s">
        <v>1140</v>
      </c>
      <c r="D113" s="15" t="s">
        <v>461</v>
      </c>
      <c r="E113" s="15" t="s">
        <v>461</v>
      </c>
      <c r="F113" s="15">
        <v>8524.24</v>
      </c>
      <c r="G113" s="15">
        <v>5311.06</v>
      </c>
      <c r="H113" s="15">
        <v>3213.18</v>
      </c>
      <c r="I113" s="15">
        <v>1</v>
      </c>
      <c r="J113" s="15" t="s">
        <v>74</v>
      </c>
      <c r="K113" s="15"/>
      <c r="L113" s="15" t="s">
        <v>1141</v>
      </c>
      <c r="M113" s="15" t="s">
        <v>1142</v>
      </c>
      <c r="N113" s="15" t="s">
        <v>1143</v>
      </c>
      <c r="O113" s="16" t="s">
        <v>1144</v>
      </c>
      <c r="P113" s="15" t="s">
        <v>1145</v>
      </c>
      <c r="Q113" s="16" t="s">
        <v>1146</v>
      </c>
      <c r="R113" s="15" t="s">
        <v>719</v>
      </c>
      <c r="S113" s="15" t="s">
        <v>73</v>
      </c>
      <c r="T113" s="15" t="s">
        <v>759</v>
      </c>
      <c r="U113" s="21">
        <v>24</v>
      </c>
      <c r="V113" s="22"/>
      <c r="W113" s="15" t="s">
        <v>720</v>
      </c>
      <c r="X113" s="15" t="s">
        <v>74</v>
      </c>
    </row>
    <row r="114" s="9" customFormat="1" spans="1:24">
      <c r="A114" s="15">
        <v>113</v>
      </c>
      <c r="B114" s="15" t="s">
        <v>711</v>
      </c>
      <c r="C114" s="16" t="s">
        <v>1147</v>
      </c>
      <c r="D114" s="15" t="s">
        <v>461</v>
      </c>
      <c r="E114" s="15" t="s">
        <v>461</v>
      </c>
      <c r="F114" s="15">
        <v>9247.02</v>
      </c>
      <c r="G114" s="15">
        <v>6882.99</v>
      </c>
      <c r="H114" s="15">
        <v>2239.4</v>
      </c>
      <c r="I114" s="15">
        <v>1</v>
      </c>
      <c r="J114" s="15" t="s">
        <v>74</v>
      </c>
      <c r="K114" s="15"/>
      <c r="L114" s="15" t="s">
        <v>73</v>
      </c>
      <c r="M114" s="15" t="s">
        <v>417</v>
      </c>
      <c r="N114" s="15" t="s">
        <v>814</v>
      </c>
      <c r="O114" s="16" t="s">
        <v>815</v>
      </c>
      <c r="P114" s="15" t="s">
        <v>1148</v>
      </c>
      <c r="Q114" s="16" t="s">
        <v>1149</v>
      </c>
      <c r="R114" s="15" t="s">
        <v>719</v>
      </c>
      <c r="S114" s="15" t="s">
        <v>73</v>
      </c>
      <c r="T114" s="15" t="s">
        <v>759</v>
      </c>
      <c r="U114" s="21">
        <v>29.5</v>
      </c>
      <c r="V114" s="22"/>
      <c r="W114" s="15" t="s">
        <v>720</v>
      </c>
      <c r="X114" s="15" t="s">
        <v>74</v>
      </c>
    </row>
    <row r="115" s="9" customFormat="1" spans="1:24">
      <c r="A115" s="15">
        <v>114</v>
      </c>
      <c r="B115" s="15" t="s">
        <v>711</v>
      </c>
      <c r="C115" s="16" t="s">
        <v>1150</v>
      </c>
      <c r="D115" s="15" t="s">
        <v>461</v>
      </c>
      <c r="E115" s="15" t="s">
        <v>461</v>
      </c>
      <c r="F115" s="15">
        <v>7786.8</v>
      </c>
      <c r="G115" s="15">
        <v>7052.87</v>
      </c>
      <c r="H115" s="15">
        <v>629.02</v>
      </c>
      <c r="I115" s="15">
        <v>1</v>
      </c>
      <c r="J115" s="15" t="s">
        <v>74</v>
      </c>
      <c r="K115" s="15"/>
      <c r="L115" s="15" t="s">
        <v>470</v>
      </c>
      <c r="M115" s="15" t="s">
        <v>417</v>
      </c>
      <c r="N115" s="15" t="s">
        <v>810</v>
      </c>
      <c r="O115" s="16" t="s">
        <v>811</v>
      </c>
      <c r="P115" s="15" t="s">
        <v>1145</v>
      </c>
      <c r="Q115" s="16" t="s">
        <v>1151</v>
      </c>
      <c r="R115" s="15" t="s">
        <v>719</v>
      </c>
      <c r="S115" s="15" t="s">
        <v>52</v>
      </c>
      <c r="T115" s="15" t="s">
        <v>759</v>
      </c>
      <c r="U115" s="21">
        <v>9.5</v>
      </c>
      <c r="V115" s="22"/>
      <c r="W115" s="15" t="s">
        <v>720</v>
      </c>
      <c r="X115" s="15" t="s">
        <v>74</v>
      </c>
    </row>
    <row r="116" s="9" customFormat="1" spans="1:24">
      <c r="A116" s="15">
        <v>115</v>
      </c>
      <c r="B116" s="15" t="s">
        <v>711</v>
      </c>
      <c r="C116" s="16" t="s">
        <v>1152</v>
      </c>
      <c r="D116" s="15" t="s">
        <v>461</v>
      </c>
      <c r="E116" s="15" t="s">
        <v>461</v>
      </c>
      <c r="F116" s="15">
        <v>2683.28</v>
      </c>
      <c r="G116" s="15">
        <v>80.49</v>
      </c>
      <c r="H116" s="15">
        <v>2602.79</v>
      </c>
      <c r="I116" s="15">
        <v>1</v>
      </c>
      <c r="J116" s="15" t="s">
        <v>74</v>
      </c>
      <c r="K116" s="15"/>
      <c r="L116" s="15" t="s">
        <v>470</v>
      </c>
      <c r="M116" s="15" t="s">
        <v>417</v>
      </c>
      <c r="N116" s="15" t="s">
        <v>1153</v>
      </c>
      <c r="O116" s="16" t="s">
        <v>1154</v>
      </c>
      <c r="P116" s="15" t="s">
        <v>1145</v>
      </c>
      <c r="Q116" s="16" t="s">
        <v>1155</v>
      </c>
      <c r="R116" s="15" t="s">
        <v>719</v>
      </c>
      <c r="S116" s="15" t="s">
        <v>52</v>
      </c>
      <c r="T116" s="15" t="s">
        <v>759</v>
      </c>
      <c r="U116" s="21">
        <v>12</v>
      </c>
      <c r="V116" s="22"/>
      <c r="W116" s="15" t="s">
        <v>720</v>
      </c>
      <c r="X116" s="15" t="s">
        <v>74</v>
      </c>
    </row>
    <row r="117" s="9" customFormat="1" spans="1:24">
      <c r="A117" s="15">
        <v>116</v>
      </c>
      <c r="B117" s="15" t="s">
        <v>711</v>
      </c>
      <c r="C117" s="16" t="s">
        <v>1156</v>
      </c>
      <c r="D117" s="15" t="s">
        <v>461</v>
      </c>
      <c r="E117" s="15" t="s">
        <v>461</v>
      </c>
      <c r="F117" s="15">
        <v>13519.97</v>
      </c>
      <c r="G117" s="15">
        <v>405.6</v>
      </c>
      <c r="H117" s="15">
        <v>13114.37</v>
      </c>
      <c r="I117" s="15">
        <v>1</v>
      </c>
      <c r="J117" s="15" t="s">
        <v>74</v>
      </c>
      <c r="K117" s="15"/>
      <c r="L117" s="15" t="s">
        <v>470</v>
      </c>
      <c r="M117" s="15" t="s">
        <v>417</v>
      </c>
      <c r="N117" s="15" t="s">
        <v>1157</v>
      </c>
      <c r="O117" s="16" t="s">
        <v>1158</v>
      </c>
      <c r="P117" s="15" t="s">
        <v>1159</v>
      </c>
      <c r="Q117" s="16" t="s">
        <v>1160</v>
      </c>
      <c r="R117" s="15" t="s">
        <v>719</v>
      </c>
      <c r="S117" s="15" t="s">
        <v>52</v>
      </c>
      <c r="T117" s="15" t="s">
        <v>759</v>
      </c>
      <c r="U117" s="21">
        <v>12</v>
      </c>
      <c r="V117" s="22"/>
      <c r="W117" s="15" t="s">
        <v>720</v>
      </c>
      <c r="X117" s="15" t="s">
        <v>74</v>
      </c>
    </row>
    <row r="118" s="9" customFormat="1" spans="1:24">
      <c r="A118" s="15">
        <v>117</v>
      </c>
      <c r="B118" s="15" t="s">
        <v>711</v>
      </c>
      <c r="C118" s="16" t="s">
        <v>1161</v>
      </c>
      <c r="D118" s="15" t="s">
        <v>461</v>
      </c>
      <c r="E118" s="15" t="s">
        <v>461</v>
      </c>
      <c r="F118" s="15">
        <v>1281.15</v>
      </c>
      <c r="G118" s="15">
        <v>38.43</v>
      </c>
      <c r="H118" s="15">
        <v>1242.72</v>
      </c>
      <c r="I118" s="15">
        <v>1</v>
      </c>
      <c r="J118" s="15" t="s">
        <v>74</v>
      </c>
      <c r="K118" s="15"/>
      <c r="L118" s="15" t="s">
        <v>470</v>
      </c>
      <c r="M118" s="15" t="s">
        <v>417</v>
      </c>
      <c r="N118" s="15" t="s">
        <v>1162</v>
      </c>
      <c r="O118" s="16" t="s">
        <v>1163</v>
      </c>
      <c r="P118" s="15" t="s">
        <v>1145</v>
      </c>
      <c r="Q118" s="16" t="s">
        <v>1164</v>
      </c>
      <c r="R118" s="15" t="s">
        <v>719</v>
      </c>
      <c r="S118" s="15" t="s">
        <v>52</v>
      </c>
      <c r="T118" s="15" t="s">
        <v>759</v>
      </c>
      <c r="U118" s="21">
        <v>10.5</v>
      </c>
      <c r="V118" s="22"/>
      <c r="W118" s="15" t="s">
        <v>720</v>
      </c>
      <c r="X118" s="15" t="s">
        <v>74</v>
      </c>
    </row>
    <row r="119" s="9" customFormat="1" spans="1:24">
      <c r="A119" s="15">
        <v>118</v>
      </c>
      <c r="B119" s="15" t="s">
        <v>821</v>
      </c>
      <c r="C119" s="16" t="s">
        <v>1165</v>
      </c>
      <c r="D119" s="15" t="s">
        <v>461</v>
      </c>
      <c r="E119" s="15" t="s">
        <v>461</v>
      </c>
      <c r="F119" s="15">
        <v>9102.68</v>
      </c>
      <c r="G119" s="15">
        <v>396.8</v>
      </c>
      <c r="H119" s="15">
        <v>8705.88</v>
      </c>
      <c r="I119" s="15">
        <v>1</v>
      </c>
      <c r="J119" s="15" t="s">
        <v>74</v>
      </c>
      <c r="K119" s="15"/>
      <c r="L119" s="15" t="s">
        <v>470</v>
      </c>
      <c r="M119" s="15" t="s">
        <v>1166</v>
      </c>
      <c r="N119" s="15" t="s">
        <v>1167</v>
      </c>
      <c r="O119" s="16" t="s">
        <v>1168</v>
      </c>
      <c r="P119" s="15" t="s">
        <v>1145</v>
      </c>
      <c r="Q119" s="16" t="s">
        <v>1169</v>
      </c>
      <c r="R119" s="15" t="s">
        <v>826</v>
      </c>
      <c r="S119" s="15" t="s">
        <v>52</v>
      </c>
      <c r="T119" s="15" t="s">
        <v>759</v>
      </c>
      <c r="U119" s="21">
        <v>25.5</v>
      </c>
      <c r="V119" s="22"/>
      <c r="W119" s="15" t="s">
        <v>720</v>
      </c>
      <c r="X119" s="15" t="s">
        <v>74</v>
      </c>
    </row>
    <row r="120" s="9" customFormat="1" spans="1:24">
      <c r="A120" s="15">
        <v>119</v>
      </c>
      <c r="B120" s="15" t="s">
        <v>711</v>
      </c>
      <c r="C120" s="16" t="s">
        <v>1170</v>
      </c>
      <c r="D120" s="15" t="s">
        <v>461</v>
      </c>
      <c r="E120" s="15" t="s">
        <v>461</v>
      </c>
      <c r="F120" s="15">
        <v>9382.9</v>
      </c>
      <c r="G120" s="15">
        <v>2427.82</v>
      </c>
      <c r="H120" s="15">
        <v>6828.82</v>
      </c>
      <c r="I120" s="15">
        <v>1</v>
      </c>
      <c r="J120" s="15" t="s">
        <v>74</v>
      </c>
      <c r="K120" s="15"/>
      <c r="L120" s="15" t="s">
        <v>470</v>
      </c>
      <c r="M120" s="15" t="s">
        <v>417</v>
      </c>
      <c r="N120" s="15" t="s">
        <v>1171</v>
      </c>
      <c r="O120" s="16" t="s">
        <v>1172</v>
      </c>
      <c r="P120" s="15" t="s">
        <v>719</v>
      </c>
      <c r="Q120" s="16" t="s">
        <v>1173</v>
      </c>
      <c r="R120" s="15" t="s">
        <v>719</v>
      </c>
      <c r="S120" s="15" t="s">
        <v>52</v>
      </c>
      <c r="T120" s="15" t="s">
        <v>759</v>
      </c>
      <c r="U120" s="21">
        <v>11</v>
      </c>
      <c r="V120" s="22"/>
      <c r="W120" s="15" t="s">
        <v>720</v>
      </c>
      <c r="X120" s="15" t="s">
        <v>74</v>
      </c>
    </row>
    <row r="121" s="9" customFormat="1" spans="1:24">
      <c r="A121" s="15">
        <v>120</v>
      </c>
      <c r="B121" s="15" t="s">
        <v>1174</v>
      </c>
      <c r="C121" s="16" t="s">
        <v>1175</v>
      </c>
      <c r="D121" s="15" t="s">
        <v>461</v>
      </c>
      <c r="E121" s="15" t="s">
        <v>461</v>
      </c>
      <c r="F121" s="15">
        <v>9087.18</v>
      </c>
      <c r="G121" s="15">
        <v>272.62</v>
      </c>
      <c r="H121" s="15">
        <v>8814.56</v>
      </c>
      <c r="I121" s="15">
        <v>1</v>
      </c>
      <c r="J121" s="15" t="s">
        <v>74</v>
      </c>
      <c r="K121" s="15"/>
      <c r="L121" s="15" t="s">
        <v>470</v>
      </c>
      <c r="M121" s="15" t="s">
        <v>417</v>
      </c>
      <c r="N121" s="15" t="s">
        <v>1176</v>
      </c>
      <c r="O121" s="16" t="s">
        <v>1177</v>
      </c>
      <c r="P121" s="15" t="s">
        <v>719</v>
      </c>
      <c r="Q121" s="16" t="s">
        <v>1178</v>
      </c>
      <c r="R121" s="15" t="s">
        <v>1179</v>
      </c>
      <c r="S121" s="15" t="s">
        <v>52</v>
      </c>
      <c r="T121" s="15" t="s">
        <v>759</v>
      </c>
      <c r="U121" s="21">
        <v>12</v>
      </c>
      <c r="V121" s="22"/>
      <c r="W121" s="15" t="s">
        <v>720</v>
      </c>
      <c r="X121" s="15" t="s">
        <v>74</v>
      </c>
    </row>
    <row r="122" s="9" customFormat="1" spans="1:24">
      <c r="A122" s="15">
        <v>121</v>
      </c>
      <c r="B122" s="15" t="s">
        <v>821</v>
      </c>
      <c r="C122" s="16" t="s">
        <v>1180</v>
      </c>
      <c r="D122" s="15" t="s">
        <v>461</v>
      </c>
      <c r="E122" s="15" t="s">
        <v>461</v>
      </c>
      <c r="F122" s="15">
        <v>5025.88</v>
      </c>
      <c r="G122" s="15">
        <v>150.78</v>
      </c>
      <c r="H122" s="15">
        <v>4875.1</v>
      </c>
      <c r="I122" s="15">
        <v>1</v>
      </c>
      <c r="J122" s="15" t="s">
        <v>74</v>
      </c>
      <c r="K122" s="15"/>
      <c r="L122" s="15" t="s">
        <v>470</v>
      </c>
      <c r="M122" s="15" t="s">
        <v>417</v>
      </c>
      <c r="N122" s="15" t="s">
        <v>1181</v>
      </c>
      <c r="O122" s="16" t="s">
        <v>1182</v>
      </c>
      <c r="P122" s="15" t="s">
        <v>1183</v>
      </c>
      <c r="Q122" s="16" t="s">
        <v>1184</v>
      </c>
      <c r="R122" s="15" t="s">
        <v>826</v>
      </c>
      <c r="S122" s="15" t="s">
        <v>52</v>
      </c>
      <c r="T122" s="15" t="s">
        <v>759</v>
      </c>
      <c r="U122" s="21">
        <v>21</v>
      </c>
      <c r="V122" s="22"/>
      <c r="W122" s="15" t="s">
        <v>720</v>
      </c>
      <c r="X122" s="15" t="s">
        <v>74</v>
      </c>
    </row>
    <row r="123" s="9" customFormat="1" spans="1:24">
      <c r="A123" s="15">
        <v>122</v>
      </c>
      <c r="B123" s="15" t="s">
        <v>821</v>
      </c>
      <c r="C123" s="16" t="s">
        <v>1185</v>
      </c>
      <c r="D123" s="15" t="s">
        <v>461</v>
      </c>
      <c r="E123" s="15" t="s">
        <v>461</v>
      </c>
      <c r="F123" s="15">
        <v>8604.81</v>
      </c>
      <c r="G123" s="15">
        <v>1878.51</v>
      </c>
      <c r="H123" s="15">
        <v>6726.3</v>
      </c>
      <c r="I123" s="15">
        <v>1</v>
      </c>
      <c r="J123" s="15" t="s">
        <v>74</v>
      </c>
      <c r="K123" s="15"/>
      <c r="L123" s="15" t="s">
        <v>470</v>
      </c>
      <c r="M123" s="15" t="s">
        <v>417</v>
      </c>
      <c r="N123" s="15" t="s">
        <v>1186</v>
      </c>
      <c r="O123" s="16" t="s">
        <v>1187</v>
      </c>
      <c r="P123" s="15" t="s">
        <v>1145</v>
      </c>
      <c r="Q123" s="16" t="s">
        <v>1188</v>
      </c>
      <c r="R123" s="15" t="s">
        <v>826</v>
      </c>
      <c r="S123" s="15" t="s">
        <v>52</v>
      </c>
      <c r="T123" s="15" t="s">
        <v>759</v>
      </c>
      <c r="U123" s="21">
        <v>13</v>
      </c>
      <c r="V123" s="22"/>
      <c r="W123" s="15" t="s">
        <v>720</v>
      </c>
      <c r="X123" s="15" t="s">
        <v>74</v>
      </c>
    </row>
    <row r="124" s="9" customFormat="1" spans="1:24">
      <c r="A124" s="15">
        <v>123</v>
      </c>
      <c r="B124" s="15" t="s">
        <v>821</v>
      </c>
      <c r="C124" s="16" t="s">
        <v>1189</v>
      </c>
      <c r="D124" s="15" t="s">
        <v>461</v>
      </c>
      <c r="E124" s="15" t="s">
        <v>461</v>
      </c>
      <c r="F124" s="15">
        <v>1435.44</v>
      </c>
      <c r="G124" s="15">
        <v>43.06</v>
      </c>
      <c r="H124" s="15">
        <v>1392.38</v>
      </c>
      <c r="I124" s="15">
        <v>1</v>
      </c>
      <c r="J124" s="15" t="s">
        <v>74</v>
      </c>
      <c r="K124" s="15"/>
      <c r="L124" s="15" t="s">
        <v>470</v>
      </c>
      <c r="M124" s="15" t="s">
        <v>417</v>
      </c>
      <c r="N124" s="15" t="s">
        <v>1190</v>
      </c>
      <c r="O124" s="16" t="s">
        <v>1191</v>
      </c>
      <c r="P124" s="15" t="s">
        <v>1145</v>
      </c>
      <c r="Q124" s="16" t="s">
        <v>1192</v>
      </c>
      <c r="R124" s="15" t="s">
        <v>826</v>
      </c>
      <c r="S124" s="15" t="s">
        <v>52</v>
      </c>
      <c r="T124" s="15" t="s">
        <v>759</v>
      </c>
      <c r="U124" s="21">
        <v>16</v>
      </c>
      <c r="V124" s="22"/>
      <c r="W124" s="15" t="s">
        <v>720</v>
      </c>
      <c r="X124" s="15" t="s">
        <v>74</v>
      </c>
    </row>
    <row r="125" s="9" customFormat="1" spans="1:24">
      <c r="A125" s="15">
        <v>124</v>
      </c>
      <c r="B125" s="15" t="s">
        <v>711</v>
      </c>
      <c r="C125" s="16" t="s">
        <v>1193</v>
      </c>
      <c r="D125" s="15" t="s">
        <v>461</v>
      </c>
      <c r="E125" s="15" t="s">
        <v>461</v>
      </c>
      <c r="F125" s="15">
        <v>2169.22</v>
      </c>
      <c r="G125" s="15">
        <v>328.88</v>
      </c>
      <c r="H125" s="15">
        <v>1811.03</v>
      </c>
      <c r="I125" s="15">
        <v>1</v>
      </c>
      <c r="J125" s="15" t="s">
        <v>74</v>
      </c>
      <c r="K125" s="15"/>
      <c r="L125" s="15" t="s">
        <v>470</v>
      </c>
      <c r="M125" s="15" t="s">
        <v>417</v>
      </c>
      <c r="N125" s="15" t="s">
        <v>1194</v>
      </c>
      <c r="O125" s="16" t="s">
        <v>1195</v>
      </c>
      <c r="P125" s="15" t="s">
        <v>1145</v>
      </c>
      <c r="Q125" s="16" t="s">
        <v>1196</v>
      </c>
      <c r="R125" s="15" t="s">
        <v>719</v>
      </c>
      <c r="S125" s="15" t="s">
        <v>52</v>
      </c>
      <c r="T125" s="15" t="s">
        <v>759</v>
      </c>
      <c r="U125" s="21">
        <v>11.5</v>
      </c>
      <c r="V125" s="22"/>
      <c r="W125" s="15" t="s">
        <v>720</v>
      </c>
      <c r="X125" s="15" t="s">
        <v>74</v>
      </c>
    </row>
    <row r="126" s="9" customFormat="1" spans="1:24">
      <c r="A126" s="15">
        <v>125</v>
      </c>
      <c r="B126" s="15" t="s">
        <v>711</v>
      </c>
      <c r="C126" s="16" t="s">
        <v>1197</v>
      </c>
      <c r="D126" s="15" t="s">
        <v>461</v>
      </c>
      <c r="E126" s="15" t="s">
        <v>461</v>
      </c>
      <c r="F126" s="15">
        <v>4564.08</v>
      </c>
      <c r="G126" s="15">
        <v>136.92</v>
      </c>
      <c r="H126" s="15">
        <v>4427.16</v>
      </c>
      <c r="I126" s="15">
        <v>1</v>
      </c>
      <c r="J126" s="15" t="s">
        <v>74</v>
      </c>
      <c r="K126" s="15"/>
      <c r="L126" s="15" t="s">
        <v>462</v>
      </c>
      <c r="M126" s="15" t="s">
        <v>417</v>
      </c>
      <c r="N126" s="15" t="s">
        <v>936</v>
      </c>
      <c r="O126" s="16" t="s">
        <v>937</v>
      </c>
      <c r="P126" s="15" t="s">
        <v>1198</v>
      </c>
      <c r="Q126" s="16" t="s">
        <v>1199</v>
      </c>
      <c r="R126" s="15" t="s">
        <v>719</v>
      </c>
      <c r="S126" s="15" t="s">
        <v>28</v>
      </c>
      <c r="T126" s="15" t="s">
        <v>797</v>
      </c>
      <c r="U126" s="21"/>
      <c r="V126" s="22" t="s">
        <v>1200</v>
      </c>
      <c r="W126" s="15" t="s">
        <v>782</v>
      </c>
      <c r="X126" s="15" t="s">
        <v>74</v>
      </c>
    </row>
    <row r="127" s="9" customFormat="1" spans="1:24">
      <c r="A127" s="15">
        <v>126</v>
      </c>
      <c r="B127" s="15" t="s">
        <v>711</v>
      </c>
      <c r="C127" s="16" t="s">
        <v>1201</v>
      </c>
      <c r="D127" s="15" t="s">
        <v>461</v>
      </c>
      <c r="E127" s="15" t="s">
        <v>461</v>
      </c>
      <c r="F127" s="15">
        <v>3220.97</v>
      </c>
      <c r="G127" s="15">
        <v>96.63</v>
      </c>
      <c r="H127" s="15">
        <v>3124.34</v>
      </c>
      <c r="I127" s="15">
        <v>1</v>
      </c>
      <c r="J127" s="15" t="s">
        <v>74</v>
      </c>
      <c r="K127" s="15"/>
      <c r="L127" s="15" t="s">
        <v>462</v>
      </c>
      <c r="M127" s="15" t="s">
        <v>417</v>
      </c>
      <c r="N127" s="15" t="s">
        <v>1202</v>
      </c>
      <c r="O127" s="16" t="s">
        <v>1203</v>
      </c>
      <c r="P127" s="15" t="s">
        <v>1204</v>
      </c>
      <c r="Q127" s="16" t="s">
        <v>1205</v>
      </c>
      <c r="R127" s="15" t="s">
        <v>719</v>
      </c>
      <c r="S127" s="15" t="s">
        <v>28</v>
      </c>
      <c r="T127" s="15" t="s">
        <v>797</v>
      </c>
      <c r="U127" s="21"/>
      <c r="V127" s="22" t="s">
        <v>1206</v>
      </c>
      <c r="W127" s="15" t="s">
        <v>782</v>
      </c>
      <c r="X127" s="15" t="s">
        <v>74</v>
      </c>
    </row>
    <row r="128" s="9" customFormat="1" spans="1:24">
      <c r="A128" s="15">
        <v>127</v>
      </c>
      <c r="B128" s="15" t="s">
        <v>711</v>
      </c>
      <c r="C128" s="16" t="s">
        <v>1207</v>
      </c>
      <c r="D128" s="15" t="s">
        <v>461</v>
      </c>
      <c r="E128" s="15" t="s">
        <v>461</v>
      </c>
      <c r="F128" s="15">
        <v>4808.6</v>
      </c>
      <c r="G128" s="15">
        <v>144.26</v>
      </c>
      <c r="H128" s="15">
        <v>4664.34</v>
      </c>
      <c r="I128" s="15">
        <v>1</v>
      </c>
      <c r="J128" s="15" t="s">
        <v>74</v>
      </c>
      <c r="K128" s="15"/>
      <c r="L128" s="15" t="s">
        <v>462</v>
      </c>
      <c r="M128" s="15" t="s">
        <v>417</v>
      </c>
      <c r="N128" s="15" t="s">
        <v>1208</v>
      </c>
      <c r="O128" s="16" t="s">
        <v>1209</v>
      </c>
      <c r="P128" s="15" t="s">
        <v>1210</v>
      </c>
      <c r="Q128" s="16" t="s">
        <v>1211</v>
      </c>
      <c r="R128" s="15" t="s">
        <v>719</v>
      </c>
      <c r="S128" s="15" t="s">
        <v>28</v>
      </c>
      <c r="T128" s="15" t="s">
        <v>797</v>
      </c>
      <c r="U128" s="21"/>
      <c r="V128" s="22" t="s">
        <v>1212</v>
      </c>
      <c r="W128" s="15" t="s">
        <v>782</v>
      </c>
      <c r="X128" s="15" t="s">
        <v>74</v>
      </c>
    </row>
    <row r="129" s="9" customFormat="1" spans="1:24">
      <c r="A129" s="15">
        <v>128</v>
      </c>
      <c r="B129" s="15" t="s">
        <v>711</v>
      </c>
      <c r="C129" s="16" t="s">
        <v>1213</v>
      </c>
      <c r="D129" s="15" t="s">
        <v>461</v>
      </c>
      <c r="E129" s="15" t="s">
        <v>461</v>
      </c>
      <c r="F129" s="15">
        <v>3309.55</v>
      </c>
      <c r="G129" s="15">
        <v>99.29</v>
      </c>
      <c r="H129" s="15">
        <v>3210.26</v>
      </c>
      <c r="I129" s="15">
        <v>1</v>
      </c>
      <c r="J129" s="15" t="s">
        <v>74</v>
      </c>
      <c r="K129" s="15"/>
      <c r="L129" s="15" t="s">
        <v>462</v>
      </c>
      <c r="M129" s="15" t="s">
        <v>417</v>
      </c>
      <c r="N129" s="15" t="s">
        <v>1214</v>
      </c>
      <c r="O129" s="16" t="s">
        <v>1215</v>
      </c>
      <c r="P129" s="15" t="s">
        <v>1216</v>
      </c>
      <c r="Q129" s="16" t="s">
        <v>1217</v>
      </c>
      <c r="R129" s="15" t="s">
        <v>719</v>
      </c>
      <c r="S129" s="15" t="s">
        <v>28</v>
      </c>
      <c r="T129" s="15" t="s">
        <v>797</v>
      </c>
      <c r="U129" s="21"/>
      <c r="V129" s="22" t="s">
        <v>1200</v>
      </c>
      <c r="W129" s="15" t="s">
        <v>782</v>
      </c>
      <c r="X129" s="15" t="s">
        <v>74</v>
      </c>
    </row>
    <row r="130" s="9" customFormat="1" spans="1:24">
      <c r="A130" s="15">
        <v>129</v>
      </c>
      <c r="B130" s="15" t="s">
        <v>711</v>
      </c>
      <c r="C130" s="16" t="s">
        <v>1218</v>
      </c>
      <c r="D130" s="15" t="s">
        <v>461</v>
      </c>
      <c r="E130" s="15" t="s">
        <v>461</v>
      </c>
      <c r="F130" s="15">
        <v>10233.51</v>
      </c>
      <c r="G130" s="15">
        <v>307.01</v>
      </c>
      <c r="H130" s="15">
        <v>9926.5</v>
      </c>
      <c r="I130" s="15">
        <v>1</v>
      </c>
      <c r="J130" s="15" t="s">
        <v>74</v>
      </c>
      <c r="K130" s="15"/>
      <c r="L130" s="15" t="s">
        <v>462</v>
      </c>
      <c r="M130" s="15" t="s">
        <v>417</v>
      </c>
      <c r="N130" s="15" t="s">
        <v>1219</v>
      </c>
      <c r="O130" s="16" t="s">
        <v>1220</v>
      </c>
      <c r="P130" s="15" t="s">
        <v>1221</v>
      </c>
      <c r="Q130" s="16" t="s">
        <v>1222</v>
      </c>
      <c r="R130" s="15" t="s">
        <v>719</v>
      </c>
      <c r="S130" s="15" t="s">
        <v>28</v>
      </c>
      <c r="T130" s="15" t="s">
        <v>797</v>
      </c>
      <c r="U130" s="21"/>
      <c r="V130" s="22" t="s">
        <v>1200</v>
      </c>
      <c r="W130" s="15" t="s">
        <v>782</v>
      </c>
      <c r="X130" s="15" t="s">
        <v>74</v>
      </c>
    </row>
    <row r="131" s="9" customFormat="1" spans="1:24">
      <c r="A131" s="15">
        <v>130</v>
      </c>
      <c r="B131" s="15" t="s">
        <v>711</v>
      </c>
      <c r="C131" s="16" t="s">
        <v>1223</v>
      </c>
      <c r="D131" s="15" t="s">
        <v>461</v>
      </c>
      <c r="E131" s="15" t="s">
        <v>461</v>
      </c>
      <c r="F131" s="15">
        <v>5550</v>
      </c>
      <c r="G131" s="15">
        <v>166.5</v>
      </c>
      <c r="H131" s="15">
        <v>5383.5</v>
      </c>
      <c r="I131" s="15">
        <v>1</v>
      </c>
      <c r="J131" s="15" t="s">
        <v>74</v>
      </c>
      <c r="K131" s="15"/>
      <c r="L131" s="15" t="s">
        <v>462</v>
      </c>
      <c r="M131" s="15" t="s">
        <v>417</v>
      </c>
      <c r="N131" s="15" t="s">
        <v>1224</v>
      </c>
      <c r="O131" s="16" t="s">
        <v>1225</v>
      </c>
      <c r="P131" s="15" t="s">
        <v>1226</v>
      </c>
      <c r="Q131" s="16" t="s">
        <v>1227</v>
      </c>
      <c r="R131" s="15" t="s">
        <v>719</v>
      </c>
      <c r="S131" s="15" t="s">
        <v>28</v>
      </c>
      <c r="T131" s="15" t="s">
        <v>797</v>
      </c>
      <c r="U131" s="21"/>
      <c r="V131" s="22" t="s">
        <v>808</v>
      </c>
      <c r="W131" s="15" t="s">
        <v>782</v>
      </c>
      <c r="X131" s="15" t="s">
        <v>74</v>
      </c>
    </row>
    <row r="132" s="9" customFormat="1" spans="1:24">
      <c r="A132" s="15">
        <v>131</v>
      </c>
      <c r="B132" s="15" t="s">
        <v>711</v>
      </c>
      <c r="C132" s="16" t="s">
        <v>1228</v>
      </c>
      <c r="D132" s="15" t="s">
        <v>461</v>
      </c>
      <c r="E132" s="15" t="s">
        <v>461</v>
      </c>
      <c r="F132" s="15">
        <v>5788.87</v>
      </c>
      <c r="G132" s="15">
        <v>173.67</v>
      </c>
      <c r="H132" s="15">
        <v>5615.2</v>
      </c>
      <c r="I132" s="15">
        <v>1</v>
      </c>
      <c r="J132" s="15" t="s">
        <v>74</v>
      </c>
      <c r="K132" s="15"/>
      <c r="L132" s="15" t="s">
        <v>462</v>
      </c>
      <c r="M132" s="15" t="s">
        <v>417</v>
      </c>
      <c r="N132" s="15" t="s">
        <v>743</v>
      </c>
      <c r="O132" s="16" t="s">
        <v>744</v>
      </c>
      <c r="P132" s="15" t="s">
        <v>1229</v>
      </c>
      <c r="Q132" s="16" t="s">
        <v>1230</v>
      </c>
      <c r="R132" s="15" t="s">
        <v>719</v>
      </c>
      <c r="S132" s="15" t="s">
        <v>28</v>
      </c>
      <c r="T132" s="15" t="s">
        <v>797</v>
      </c>
      <c r="U132" s="21"/>
      <c r="V132" s="22" t="s">
        <v>1206</v>
      </c>
      <c r="W132" s="15" t="s">
        <v>782</v>
      </c>
      <c r="X132" s="15" t="s">
        <v>74</v>
      </c>
    </row>
    <row r="133" s="9" customFormat="1" spans="1:24">
      <c r="A133" s="15">
        <v>132</v>
      </c>
      <c r="B133" s="15" t="s">
        <v>711</v>
      </c>
      <c r="C133" s="16" t="s">
        <v>1231</v>
      </c>
      <c r="D133" s="15" t="s">
        <v>461</v>
      </c>
      <c r="E133" s="15" t="s">
        <v>461</v>
      </c>
      <c r="F133" s="15">
        <v>4247.61</v>
      </c>
      <c r="G133" s="15">
        <v>127.43</v>
      </c>
      <c r="H133" s="15">
        <v>4120.18</v>
      </c>
      <c r="I133" s="15">
        <v>1</v>
      </c>
      <c r="J133" s="15" t="s">
        <v>74</v>
      </c>
      <c r="K133" s="15"/>
      <c r="L133" s="15" t="s">
        <v>462</v>
      </c>
      <c r="M133" s="15" t="s">
        <v>417</v>
      </c>
      <c r="N133" s="15" t="s">
        <v>1232</v>
      </c>
      <c r="O133" s="16" t="s">
        <v>1233</v>
      </c>
      <c r="P133" s="15" t="s">
        <v>1210</v>
      </c>
      <c r="Q133" s="16" t="s">
        <v>1234</v>
      </c>
      <c r="R133" s="15" t="s">
        <v>719</v>
      </c>
      <c r="S133" s="15" t="s">
        <v>28</v>
      </c>
      <c r="T133" s="15" t="s">
        <v>797</v>
      </c>
      <c r="U133" s="21"/>
      <c r="V133" s="22" t="s">
        <v>1212</v>
      </c>
      <c r="W133" s="15" t="s">
        <v>782</v>
      </c>
      <c r="X133" s="15" t="s">
        <v>74</v>
      </c>
    </row>
    <row r="134" s="9" customFormat="1" spans="1:24">
      <c r="A134" s="15">
        <v>133</v>
      </c>
      <c r="B134" s="15" t="s">
        <v>711</v>
      </c>
      <c r="C134" s="16" t="s">
        <v>1235</v>
      </c>
      <c r="D134" s="15" t="s">
        <v>461</v>
      </c>
      <c r="E134" s="15" t="s">
        <v>461</v>
      </c>
      <c r="F134" s="15">
        <v>7420.16</v>
      </c>
      <c r="G134" s="15">
        <v>222.6</v>
      </c>
      <c r="H134" s="15">
        <v>7197.56</v>
      </c>
      <c r="I134" s="15">
        <v>1</v>
      </c>
      <c r="J134" s="15" t="s">
        <v>74</v>
      </c>
      <c r="K134" s="15"/>
      <c r="L134" s="15" t="s">
        <v>462</v>
      </c>
      <c r="M134" s="15" t="s">
        <v>417</v>
      </c>
      <c r="N134" s="15" t="s">
        <v>1236</v>
      </c>
      <c r="O134" s="16" t="s">
        <v>1237</v>
      </c>
      <c r="P134" s="15" t="s">
        <v>1238</v>
      </c>
      <c r="Q134" s="16" t="s">
        <v>1239</v>
      </c>
      <c r="R134" s="15" t="s">
        <v>719</v>
      </c>
      <c r="S134" s="15" t="s">
        <v>28</v>
      </c>
      <c r="T134" s="15" t="s">
        <v>797</v>
      </c>
      <c r="U134" s="21"/>
      <c r="V134" s="22" t="s">
        <v>808</v>
      </c>
      <c r="W134" s="15" t="s">
        <v>782</v>
      </c>
      <c r="X134" s="15" t="s">
        <v>74</v>
      </c>
    </row>
    <row r="135" s="9" customFormat="1" spans="1:24">
      <c r="A135" s="15">
        <v>134</v>
      </c>
      <c r="B135" s="15" t="s">
        <v>1174</v>
      </c>
      <c r="C135" s="16" t="s">
        <v>1240</v>
      </c>
      <c r="D135" s="15" t="s">
        <v>461</v>
      </c>
      <c r="E135" s="15" t="s">
        <v>461</v>
      </c>
      <c r="F135" s="15">
        <v>4441.67</v>
      </c>
      <c r="G135" s="15">
        <v>133.25</v>
      </c>
      <c r="H135" s="15">
        <v>4308.42</v>
      </c>
      <c r="I135" s="15">
        <v>1</v>
      </c>
      <c r="J135" s="15" t="s">
        <v>74</v>
      </c>
      <c r="K135" s="15"/>
      <c r="L135" s="15" t="s">
        <v>462</v>
      </c>
      <c r="M135" s="15" t="s">
        <v>1241</v>
      </c>
      <c r="N135" s="15" t="s">
        <v>1242</v>
      </c>
      <c r="O135" s="16" t="s">
        <v>1243</v>
      </c>
      <c r="P135" s="15" t="s">
        <v>1238</v>
      </c>
      <c r="Q135" s="16" t="s">
        <v>1244</v>
      </c>
      <c r="R135" s="15" t="s">
        <v>1179</v>
      </c>
      <c r="S135" s="15" t="s">
        <v>28</v>
      </c>
      <c r="T135" s="15" t="s">
        <v>797</v>
      </c>
      <c r="U135" s="21"/>
      <c r="V135" s="22" t="s">
        <v>808</v>
      </c>
      <c r="W135" s="15" t="s">
        <v>782</v>
      </c>
      <c r="X135" s="15" t="s">
        <v>74</v>
      </c>
    </row>
    <row r="136" s="9" customFormat="1" spans="1:24">
      <c r="A136" s="15">
        <v>135</v>
      </c>
      <c r="B136" s="15" t="s">
        <v>711</v>
      </c>
      <c r="C136" s="16" t="s">
        <v>1245</v>
      </c>
      <c r="D136" s="15" t="s">
        <v>461</v>
      </c>
      <c r="E136" s="15" t="s">
        <v>461</v>
      </c>
      <c r="F136" s="15">
        <v>5435.19</v>
      </c>
      <c r="G136" s="15">
        <v>163.06</v>
      </c>
      <c r="H136" s="15">
        <v>5272.13</v>
      </c>
      <c r="I136" s="15">
        <v>1</v>
      </c>
      <c r="J136" s="15" t="s">
        <v>74</v>
      </c>
      <c r="K136" s="15"/>
      <c r="L136" s="15" t="s">
        <v>462</v>
      </c>
      <c r="M136" s="15" t="s">
        <v>417</v>
      </c>
      <c r="N136" s="15" t="s">
        <v>1246</v>
      </c>
      <c r="O136" s="16" t="s">
        <v>1247</v>
      </c>
      <c r="P136" s="15" t="s">
        <v>1248</v>
      </c>
      <c r="Q136" s="16" t="s">
        <v>1249</v>
      </c>
      <c r="R136" s="15" t="s">
        <v>719</v>
      </c>
      <c r="S136" s="15" t="s">
        <v>28</v>
      </c>
      <c r="T136" s="15" t="s">
        <v>797</v>
      </c>
      <c r="U136" s="21"/>
      <c r="V136" s="22" t="s">
        <v>1250</v>
      </c>
      <c r="W136" s="15" t="s">
        <v>782</v>
      </c>
      <c r="X136" s="15" t="s">
        <v>74</v>
      </c>
    </row>
    <row r="137" s="9" customFormat="1" spans="1:24">
      <c r="A137" s="15">
        <v>136</v>
      </c>
      <c r="B137" s="15" t="s">
        <v>711</v>
      </c>
      <c r="C137" s="16" t="s">
        <v>1251</v>
      </c>
      <c r="D137" s="15" t="s">
        <v>461</v>
      </c>
      <c r="E137" s="15" t="s">
        <v>461</v>
      </c>
      <c r="F137" s="15">
        <v>6582.95</v>
      </c>
      <c r="G137" s="15">
        <v>197.49</v>
      </c>
      <c r="H137" s="15">
        <v>6385.46</v>
      </c>
      <c r="I137" s="15">
        <v>1</v>
      </c>
      <c r="J137" s="15" t="s">
        <v>74</v>
      </c>
      <c r="K137" s="15"/>
      <c r="L137" s="15" t="s">
        <v>462</v>
      </c>
      <c r="M137" s="15" t="s">
        <v>417</v>
      </c>
      <c r="N137" s="15" t="s">
        <v>1252</v>
      </c>
      <c r="O137" s="16" t="s">
        <v>1253</v>
      </c>
      <c r="P137" s="15" t="s">
        <v>1254</v>
      </c>
      <c r="Q137" s="16" t="s">
        <v>1255</v>
      </c>
      <c r="R137" s="15" t="s">
        <v>719</v>
      </c>
      <c r="S137" s="15" t="s">
        <v>28</v>
      </c>
      <c r="T137" s="15" t="s">
        <v>797</v>
      </c>
      <c r="U137" s="21"/>
      <c r="V137" s="22" t="s">
        <v>1256</v>
      </c>
      <c r="W137" s="15" t="s">
        <v>782</v>
      </c>
      <c r="X137" s="15" t="s">
        <v>74</v>
      </c>
    </row>
    <row r="138" s="9" customFormat="1" spans="1:24">
      <c r="A138" s="15">
        <v>137</v>
      </c>
      <c r="B138" s="15" t="s">
        <v>711</v>
      </c>
      <c r="C138" s="16" t="s">
        <v>1257</v>
      </c>
      <c r="D138" s="15" t="s">
        <v>461</v>
      </c>
      <c r="E138" s="15" t="s">
        <v>461</v>
      </c>
      <c r="F138" s="15">
        <v>955.15</v>
      </c>
      <c r="G138" s="15">
        <v>28.65</v>
      </c>
      <c r="H138" s="15">
        <v>926.5</v>
      </c>
      <c r="I138" s="15">
        <v>1</v>
      </c>
      <c r="J138" s="15" t="s">
        <v>74</v>
      </c>
      <c r="K138" s="15"/>
      <c r="L138" s="15" t="s">
        <v>462</v>
      </c>
      <c r="M138" s="15" t="s">
        <v>417</v>
      </c>
      <c r="N138" s="15" t="s">
        <v>1258</v>
      </c>
      <c r="O138" s="16" t="s">
        <v>1259</v>
      </c>
      <c r="P138" s="15" t="s">
        <v>1260</v>
      </c>
      <c r="Q138" s="16" t="s">
        <v>1261</v>
      </c>
      <c r="R138" s="15" t="s">
        <v>719</v>
      </c>
      <c r="S138" s="15" t="s">
        <v>28</v>
      </c>
      <c r="T138" s="15" t="s">
        <v>797</v>
      </c>
      <c r="U138" s="21"/>
      <c r="V138" s="22" t="s">
        <v>798</v>
      </c>
      <c r="W138" s="15" t="s">
        <v>782</v>
      </c>
      <c r="X138" s="15" t="s">
        <v>74</v>
      </c>
    </row>
    <row r="139" s="9" customFormat="1" spans="1:24">
      <c r="A139" s="15">
        <v>138</v>
      </c>
      <c r="B139" s="15" t="s">
        <v>1262</v>
      </c>
      <c r="C139" s="16" t="s">
        <v>1263</v>
      </c>
      <c r="D139" s="15" t="s">
        <v>549</v>
      </c>
      <c r="E139" s="15" t="s">
        <v>549</v>
      </c>
      <c r="F139" s="15">
        <v>6975.06</v>
      </c>
      <c r="G139" s="15">
        <v>866.72</v>
      </c>
      <c r="H139" s="15">
        <v>6108.34</v>
      </c>
      <c r="I139" s="15">
        <v>1</v>
      </c>
      <c r="J139" s="15" t="s">
        <v>76</v>
      </c>
      <c r="K139" s="15"/>
      <c r="L139" s="15" t="s">
        <v>560</v>
      </c>
      <c r="M139" s="15" t="s">
        <v>417</v>
      </c>
      <c r="N139" s="15" t="s">
        <v>1264</v>
      </c>
      <c r="O139" s="16" t="s">
        <v>1265</v>
      </c>
      <c r="P139" s="15" t="s">
        <v>1266</v>
      </c>
      <c r="Q139" s="16" t="s">
        <v>1267</v>
      </c>
      <c r="R139" s="15" t="s">
        <v>719</v>
      </c>
      <c r="S139" s="15" t="s">
        <v>75</v>
      </c>
      <c r="T139" s="15" t="s">
        <v>1268</v>
      </c>
      <c r="U139" s="21" t="s">
        <v>719</v>
      </c>
      <c r="V139" s="22"/>
      <c r="W139" s="15" t="s">
        <v>782</v>
      </c>
      <c r="X139" s="15" t="s">
        <v>76</v>
      </c>
    </row>
    <row r="140" s="9" customFormat="1" spans="1:24">
      <c r="A140" s="15">
        <v>139</v>
      </c>
      <c r="B140" s="15" t="s">
        <v>1135</v>
      </c>
      <c r="C140" s="16" t="s">
        <v>1269</v>
      </c>
      <c r="D140" s="15" t="s">
        <v>549</v>
      </c>
      <c r="E140" s="15" t="s">
        <v>549</v>
      </c>
      <c r="F140" s="15">
        <v>4069.48</v>
      </c>
      <c r="G140" s="15">
        <v>122.08</v>
      </c>
      <c r="H140" s="15">
        <v>3947.4</v>
      </c>
      <c r="I140" s="15">
        <v>1</v>
      </c>
      <c r="J140" s="15" t="s">
        <v>76</v>
      </c>
      <c r="K140" s="15"/>
      <c r="L140" s="15" t="s">
        <v>560</v>
      </c>
      <c r="M140" s="15" t="s">
        <v>417</v>
      </c>
      <c r="N140" s="15" t="s">
        <v>1270</v>
      </c>
      <c r="O140" s="16" t="s">
        <v>1271</v>
      </c>
      <c r="P140" s="15" t="s">
        <v>1272</v>
      </c>
      <c r="Q140" s="16" t="s">
        <v>1273</v>
      </c>
      <c r="R140" s="15" t="s">
        <v>719</v>
      </c>
      <c r="S140" s="15" t="s">
        <v>75</v>
      </c>
      <c r="T140" s="15" t="s">
        <v>1268</v>
      </c>
      <c r="U140" s="21" t="s">
        <v>719</v>
      </c>
      <c r="V140" s="22"/>
      <c r="W140" s="15" t="s">
        <v>782</v>
      </c>
      <c r="X140" s="15" t="s">
        <v>76</v>
      </c>
    </row>
    <row r="141" s="9" customFormat="1" spans="1:24">
      <c r="A141" s="15">
        <v>140</v>
      </c>
      <c r="B141" s="15" t="s">
        <v>1274</v>
      </c>
      <c r="C141" s="16" t="s">
        <v>1275</v>
      </c>
      <c r="D141" s="15" t="s">
        <v>549</v>
      </c>
      <c r="E141" s="15" t="s">
        <v>549</v>
      </c>
      <c r="F141" s="15">
        <v>3300.66</v>
      </c>
      <c r="G141" s="15">
        <v>99.02</v>
      </c>
      <c r="H141" s="15">
        <v>3201.64</v>
      </c>
      <c r="I141" s="15">
        <v>1</v>
      </c>
      <c r="J141" s="15" t="s">
        <v>76</v>
      </c>
      <c r="K141" s="15"/>
      <c r="L141" s="15" t="s">
        <v>560</v>
      </c>
      <c r="M141" s="15" t="s">
        <v>417</v>
      </c>
      <c r="N141" s="15" t="s">
        <v>1276</v>
      </c>
      <c r="O141" s="16" t="s">
        <v>1277</v>
      </c>
      <c r="P141" s="15" t="s">
        <v>1272</v>
      </c>
      <c r="Q141" s="16" t="s">
        <v>1278</v>
      </c>
      <c r="R141" s="15" t="s">
        <v>719</v>
      </c>
      <c r="S141" s="15" t="s">
        <v>75</v>
      </c>
      <c r="T141" s="15" t="s">
        <v>1268</v>
      </c>
      <c r="U141" s="21" t="s">
        <v>719</v>
      </c>
      <c r="V141" s="22"/>
      <c r="W141" s="15" t="s">
        <v>782</v>
      </c>
      <c r="X141" s="15" t="s">
        <v>76</v>
      </c>
    </row>
    <row r="142" s="9" customFormat="1" spans="1:24">
      <c r="A142" s="15">
        <v>141</v>
      </c>
      <c r="B142" s="15" t="s">
        <v>1279</v>
      </c>
      <c r="C142" s="16" t="s">
        <v>1280</v>
      </c>
      <c r="D142" s="15" t="s">
        <v>549</v>
      </c>
      <c r="E142" s="15" t="s">
        <v>549</v>
      </c>
      <c r="F142" s="15">
        <v>4239.58</v>
      </c>
      <c r="G142" s="15">
        <v>127.19</v>
      </c>
      <c r="H142" s="15">
        <v>4112.39</v>
      </c>
      <c r="I142" s="15">
        <v>1</v>
      </c>
      <c r="J142" s="15" t="s">
        <v>76</v>
      </c>
      <c r="K142" s="15"/>
      <c r="L142" s="15" t="s">
        <v>560</v>
      </c>
      <c r="M142" s="15" t="s">
        <v>417</v>
      </c>
      <c r="N142" s="15" t="s">
        <v>1281</v>
      </c>
      <c r="O142" s="16" t="s">
        <v>1282</v>
      </c>
      <c r="P142" s="15" t="s">
        <v>1272</v>
      </c>
      <c r="Q142" s="16" t="s">
        <v>1283</v>
      </c>
      <c r="R142" s="15" t="s">
        <v>719</v>
      </c>
      <c r="S142" s="15" t="s">
        <v>75</v>
      </c>
      <c r="T142" s="15" t="s">
        <v>1268</v>
      </c>
      <c r="U142" s="21" t="s">
        <v>719</v>
      </c>
      <c r="V142" s="22"/>
      <c r="W142" s="15" t="s">
        <v>782</v>
      </c>
      <c r="X142" s="15" t="s">
        <v>76</v>
      </c>
    </row>
    <row r="143" s="9" customFormat="1" spans="1:24">
      <c r="A143" s="15">
        <v>142</v>
      </c>
      <c r="B143" s="15" t="s">
        <v>711</v>
      </c>
      <c r="C143" s="16" t="s">
        <v>1284</v>
      </c>
      <c r="D143" s="15" t="s">
        <v>549</v>
      </c>
      <c r="E143" s="15" t="s">
        <v>549</v>
      </c>
      <c r="F143" s="15">
        <v>496</v>
      </c>
      <c r="G143" s="15">
        <v>14.88</v>
      </c>
      <c r="H143" s="15">
        <v>481.12</v>
      </c>
      <c r="I143" s="15">
        <v>1</v>
      </c>
      <c r="J143" s="15" t="s">
        <v>76</v>
      </c>
      <c r="K143" s="15"/>
      <c r="L143" s="15" t="s">
        <v>550</v>
      </c>
      <c r="M143" s="15" t="s">
        <v>417</v>
      </c>
      <c r="N143" s="15" t="s">
        <v>1285</v>
      </c>
      <c r="O143" s="16" t="s">
        <v>1286</v>
      </c>
      <c r="P143" s="15" t="s">
        <v>1287</v>
      </c>
      <c r="Q143" s="16" t="s">
        <v>1288</v>
      </c>
      <c r="R143" s="15" t="s">
        <v>719</v>
      </c>
      <c r="S143" s="15" t="s">
        <v>27</v>
      </c>
      <c r="T143" s="15" t="s">
        <v>1268</v>
      </c>
      <c r="U143" s="21" t="s">
        <v>719</v>
      </c>
      <c r="V143" s="22"/>
      <c r="W143" s="15" t="s">
        <v>782</v>
      </c>
      <c r="X143" s="15" t="s">
        <v>76</v>
      </c>
    </row>
    <row r="144" s="9" customFormat="1" spans="1:24">
      <c r="A144" s="15">
        <v>143</v>
      </c>
      <c r="B144" s="15" t="s">
        <v>711</v>
      </c>
      <c r="C144" s="16" t="s">
        <v>1289</v>
      </c>
      <c r="D144" s="15" t="s">
        <v>549</v>
      </c>
      <c r="E144" s="15" t="s">
        <v>549</v>
      </c>
      <c r="F144" s="15">
        <v>1350</v>
      </c>
      <c r="G144" s="15">
        <v>40.5</v>
      </c>
      <c r="H144" s="15">
        <v>1309.5</v>
      </c>
      <c r="I144" s="15">
        <v>1</v>
      </c>
      <c r="J144" s="15" t="s">
        <v>76</v>
      </c>
      <c r="K144" s="15"/>
      <c r="L144" s="15" t="s">
        <v>550</v>
      </c>
      <c r="M144" s="15" t="s">
        <v>417</v>
      </c>
      <c r="N144" s="15" t="s">
        <v>1290</v>
      </c>
      <c r="O144" s="16" t="s">
        <v>1291</v>
      </c>
      <c r="P144" s="15" t="s">
        <v>1287</v>
      </c>
      <c r="Q144" s="16" t="s">
        <v>1292</v>
      </c>
      <c r="R144" s="15" t="s">
        <v>719</v>
      </c>
      <c r="S144" s="15" t="s">
        <v>27</v>
      </c>
      <c r="T144" s="15" t="s">
        <v>1268</v>
      </c>
      <c r="U144" s="21" t="s">
        <v>719</v>
      </c>
      <c r="V144" s="22"/>
      <c r="W144" s="15" t="s">
        <v>782</v>
      </c>
      <c r="X144" s="15" t="s">
        <v>76</v>
      </c>
    </row>
    <row r="145" s="9" customFormat="1" spans="1:24">
      <c r="A145" s="15">
        <v>144</v>
      </c>
      <c r="B145" s="15" t="s">
        <v>711</v>
      </c>
      <c r="C145" s="16" t="s">
        <v>1293</v>
      </c>
      <c r="D145" s="15" t="s">
        <v>549</v>
      </c>
      <c r="E145" s="15" t="s">
        <v>549</v>
      </c>
      <c r="F145" s="15">
        <v>6187.1</v>
      </c>
      <c r="G145" s="15">
        <v>185.61</v>
      </c>
      <c r="H145" s="15">
        <v>6001.49</v>
      </c>
      <c r="I145" s="15">
        <v>1</v>
      </c>
      <c r="J145" s="15" t="s">
        <v>76</v>
      </c>
      <c r="K145" s="15"/>
      <c r="L145" s="15" t="s">
        <v>550</v>
      </c>
      <c r="M145" s="15" t="s">
        <v>417</v>
      </c>
      <c r="N145" s="15" t="s">
        <v>1294</v>
      </c>
      <c r="O145" s="16" t="s">
        <v>1295</v>
      </c>
      <c r="P145" s="15" t="s">
        <v>1272</v>
      </c>
      <c r="Q145" s="16" t="s">
        <v>1296</v>
      </c>
      <c r="R145" s="15" t="s">
        <v>719</v>
      </c>
      <c r="S145" s="15" t="s">
        <v>27</v>
      </c>
      <c r="T145" s="15" t="s">
        <v>1268</v>
      </c>
      <c r="U145" s="21" t="s">
        <v>719</v>
      </c>
      <c r="V145" s="22"/>
      <c r="W145" s="15" t="s">
        <v>782</v>
      </c>
      <c r="X145" s="15" t="s">
        <v>76</v>
      </c>
    </row>
    <row r="146" s="9" customFormat="1" spans="1:24">
      <c r="A146" s="15">
        <v>145</v>
      </c>
      <c r="B146" s="15" t="s">
        <v>711</v>
      </c>
      <c r="C146" s="16" t="s">
        <v>1297</v>
      </c>
      <c r="D146" s="15" t="s">
        <v>549</v>
      </c>
      <c r="E146" s="15" t="s">
        <v>549</v>
      </c>
      <c r="F146" s="15">
        <v>6909.86</v>
      </c>
      <c r="G146" s="15">
        <v>1045.15</v>
      </c>
      <c r="H146" s="15">
        <v>5864.71</v>
      </c>
      <c r="I146" s="15">
        <v>1</v>
      </c>
      <c r="J146" s="15" t="s">
        <v>76</v>
      </c>
      <c r="K146" s="15"/>
      <c r="L146" s="15" t="s">
        <v>550</v>
      </c>
      <c r="M146" s="15" t="s">
        <v>417</v>
      </c>
      <c r="N146" s="15" t="s">
        <v>1298</v>
      </c>
      <c r="O146" s="16" t="s">
        <v>1299</v>
      </c>
      <c r="P146" s="15" t="s">
        <v>1272</v>
      </c>
      <c r="Q146" s="16" t="s">
        <v>1300</v>
      </c>
      <c r="R146" s="15" t="s">
        <v>719</v>
      </c>
      <c r="S146" s="15" t="s">
        <v>27</v>
      </c>
      <c r="T146" s="15" t="s">
        <v>1268</v>
      </c>
      <c r="U146" s="21" t="s">
        <v>719</v>
      </c>
      <c r="V146" s="22"/>
      <c r="W146" s="15" t="s">
        <v>782</v>
      </c>
      <c r="X146" s="15" t="s">
        <v>76</v>
      </c>
    </row>
    <row r="147" s="9" customFormat="1" spans="1:24">
      <c r="A147" s="15">
        <v>146</v>
      </c>
      <c r="B147" s="15" t="s">
        <v>711</v>
      </c>
      <c r="C147" s="16" t="s">
        <v>1301</v>
      </c>
      <c r="D147" s="15" t="s">
        <v>549</v>
      </c>
      <c r="E147" s="15" t="s">
        <v>549</v>
      </c>
      <c r="F147" s="15">
        <v>1993.85</v>
      </c>
      <c r="G147" s="15">
        <v>59.82</v>
      </c>
      <c r="H147" s="15">
        <v>1934.03</v>
      </c>
      <c r="I147" s="15">
        <v>1</v>
      </c>
      <c r="J147" s="15" t="s">
        <v>76</v>
      </c>
      <c r="K147" s="15"/>
      <c r="L147" s="15" t="s">
        <v>550</v>
      </c>
      <c r="M147" s="15" t="s">
        <v>417</v>
      </c>
      <c r="N147" s="15" t="s">
        <v>1302</v>
      </c>
      <c r="O147" s="16" t="s">
        <v>1303</v>
      </c>
      <c r="P147" s="15" t="s">
        <v>1272</v>
      </c>
      <c r="Q147" s="16" t="s">
        <v>1304</v>
      </c>
      <c r="R147" s="15" t="s">
        <v>719</v>
      </c>
      <c r="S147" s="15" t="s">
        <v>27</v>
      </c>
      <c r="T147" s="15" t="s">
        <v>1268</v>
      </c>
      <c r="U147" s="21" t="s">
        <v>719</v>
      </c>
      <c r="V147" s="22"/>
      <c r="W147" s="15" t="s">
        <v>782</v>
      </c>
      <c r="X147" s="15" t="s">
        <v>76</v>
      </c>
    </row>
    <row r="148" s="9" customFormat="1" spans="1:24">
      <c r="A148" s="15">
        <v>147</v>
      </c>
      <c r="B148" s="15" t="s">
        <v>821</v>
      </c>
      <c r="C148" s="16" t="s">
        <v>1305</v>
      </c>
      <c r="D148" s="15" t="s">
        <v>549</v>
      </c>
      <c r="E148" s="15" t="s">
        <v>549</v>
      </c>
      <c r="F148" s="15">
        <v>864</v>
      </c>
      <c r="G148" s="15">
        <v>25.92</v>
      </c>
      <c r="H148" s="15">
        <v>838.08</v>
      </c>
      <c r="I148" s="15">
        <v>1</v>
      </c>
      <c r="J148" s="15" t="s">
        <v>76</v>
      </c>
      <c r="K148" s="15"/>
      <c r="L148" s="15" t="s">
        <v>550</v>
      </c>
      <c r="M148" s="15" t="s">
        <v>1306</v>
      </c>
      <c r="N148" s="15" t="s">
        <v>1307</v>
      </c>
      <c r="O148" s="16" t="s">
        <v>1308</v>
      </c>
      <c r="P148" s="15" t="s">
        <v>1309</v>
      </c>
      <c r="Q148" s="16" t="s">
        <v>1310</v>
      </c>
      <c r="R148" s="15" t="s">
        <v>826</v>
      </c>
      <c r="S148" s="15" t="s">
        <v>27</v>
      </c>
      <c r="T148" s="15" t="s">
        <v>1268</v>
      </c>
      <c r="U148" s="21" t="s">
        <v>719</v>
      </c>
      <c r="V148" s="22"/>
      <c r="W148" s="15" t="s">
        <v>782</v>
      </c>
      <c r="X148" s="15" t="s">
        <v>76</v>
      </c>
    </row>
    <row r="149" s="9" customFormat="1" spans="1:24">
      <c r="A149" s="15">
        <v>148</v>
      </c>
      <c r="B149" s="15" t="s">
        <v>711</v>
      </c>
      <c r="C149" s="16" t="s">
        <v>1311</v>
      </c>
      <c r="D149" s="15" t="s">
        <v>549</v>
      </c>
      <c r="E149" s="15" t="s">
        <v>549</v>
      </c>
      <c r="F149" s="15">
        <v>2101.33</v>
      </c>
      <c r="G149" s="15">
        <v>63.04</v>
      </c>
      <c r="H149" s="15">
        <v>2038.29</v>
      </c>
      <c r="I149" s="15">
        <v>1</v>
      </c>
      <c r="J149" s="15" t="s">
        <v>76</v>
      </c>
      <c r="K149" s="15"/>
      <c r="L149" s="15" t="s">
        <v>550</v>
      </c>
      <c r="M149" s="15" t="s">
        <v>1306</v>
      </c>
      <c r="N149" s="15" t="s">
        <v>1312</v>
      </c>
      <c r="O149" s="16" t="s">
        <v>1313</v>
      </c>
      <c r="P149" s="15" t="s">
        <v>1309</v>
      </c>
      <c r="Q149" s="16" t="s">
        <v>1314</v>
      </c>
      <c r="R149" s="15" t="s">
        <v>719</v>
      </c>
      <c r="S149" s="15" t="s">
        <v>27</v>
      </c>
      <c r="T149" s="15" t="s">
        <v>1268</v>
      </c>
      <c r="U149" s="21" t="s">
        <v>719</v>
      </c>
      <c r="V149" s="22"/>
      <c r="W149" s="15" t="s">
        <v>782</v>
      </c>
      <c r="X149" s="15" t="s">
        <v>76</v>
      </c>
    </row>
    <row r="150" s="9" customFormat="1" spans="1:24">
      <c r="A150" s="15">
        <v>149</v>
      </c>
      <c r="B150" s="15" t="s">
        <v>711</v>
      </c>
      <c r="C150" s="16" t="s">
        <v>1315</v>
      </c>
      <c r="D150" s="15" t="s">
        <v>549</v>
      </c>
      <c r="E150" s="15" t="s">
        <v>549</v>
      </c>
      <c r="F150" s="15">
        <v>7131.46</v>
      </c>
      <c r="G150" s="15">
        <v>5882.42</v>
      </c>
      <c r="H150" s="15">
        <v>1152.96</v>
      </c>
      <c r="I150" s="15">
        <v>1</v>
      </c>
      <c r="J150" s="15" t="s">
        <v>76</v>
      </c>
      <c r="K150" s="15"/>
      <c r="L150" s="15" t="s">
        <v>550</v>
      </c>
      <c r="M150" s="15" t="s">
        <v>417</v>
      </c>
      <c r="N150" s="15" t="s">
        <v>1316</v>
      </c>
      <c r="O150" s="16" t="s">
        <v>1317</v>
      </c>
      <c r="P150" s="15" t="s">
        <v>1318</v>
      </c>
      <c r="Q150" s="16" t="s">
        <v>1319</v>
      </c>
      <c r="R150" s="15" t="s">
        <v>719</v>
      </c>
      <c r="S150" s="15" t="s">
        <v>27</v>
      </c>
      <c r="T150" s="15" t="s">
        <v>1268</v>
      </c>
      <c r="U150" s="21" t="s">
        <v>719</v>
      </c>
      <c r="V150" s="22"/>
      <c r="W150" s="15" t="s">
        <v>782</v>
      </c>
      <c r="X150" s="15" t="s">
        <v>76</v>
      </c>
    </row>
    <row r="151" s="9" customFormat="1" spans="1:24">
      <c r="A151" s="15">
        <v>150</v>
      </c>
      <c r="B151" s="15" t="s">
        <v>1135</v>
      </c>
      <c r="C151" s="16" t="s">
        <v>1320</v>
      </c>
      <c r="D151" s="15" t="s">
        <v>549</v>
      </c>
      <c r="E151" s="15" t="s">
        <v>549</v>
      </c>
      <c r="F151" s="15">
        <v>7073.42</v>
      </c>
      <c r="G151" s="15">
        <v>212.2</v>
      </c>
      <c r="H151" s="15">
        <v>6861.22</v>
      </c>
      <c r="I151" s="15">
        <v>1</v>
      </c>
      <c r="J151" s="15" t="s">
        <v>76</v>
      </c>
      <c r="K151" s="15"/>
      <c r="L151" s="15" t="s">
        <v>550</v>
      </c>
      <c r="M151" s="15" t="s">
        <v>417</v>
      </c>
      <c r="N151" s="15" t="s">
        <v>1321</v>
      </c>
      <c r="O151" s="16" t="s">
        <v>1322</v>
      </c>
      <c r="P151" s="15" t="s">
        <v>1272</v>
      </c>
      <c r="Q151" s="16" t="s">
        <v>1323</v>
      </c>
      <c r="R151" s="15" t="s">
        <v>719</v>
      </c>
      <c r="S151" s="15" t="s">
        <v>27</v>
      </c>
      <c r="T151" s="15" t="s">
        <v>1268</v>
      </c>
      <c r="U151" s="21" t="s">
        <v>719</v>
      </c>
      <c r="V151" s="22"/>
      <c r="W151" s="15" t="s">
        <v>782</v>
      </c>
      <c r="X151" s="15" t="s">
        <v>76</v>
      </c>
    </row>
    <row r="152" s="9" customFormat="1" spans="1:24">
      <c r="A152" s="15">
        <v>151</v>
      </c>
      <c r="B152" s="15" t="s">
        <v>1135</v>
      </c>
      <c r="C152" s="16" t="s">
        <v>1324</v>
      </c>
      <c r="D152" s="15" t="s">
        <v>549</v>
      </c>
      <c r="E152" s="15" t="s">
        <v>549</v>
      </c>
      <c r="F152" s="15">
        <v>6897.23</v>
      </c>
      <c r="G152" s="15">
        <v>299.84</v>
      </c>
      <c r="H152" s="15">
        <v>6597.39</v>
      </c>
      <c r="I152" s="15">
        <v>1</v>
      </c>
      <c r="J152" s="15" t="s">
        <v>76</v>
      </c>
      <c r="K152" s="15"/>
      <c r="L152" s="15" t="s">
        <v>550</v>
      </c>
      <c r="M152" s="15" t="s">
        <v>417</v>
      </c>
      <c r="N152" s="15" t="s">
        <v>1325</v>
      </c>
      <c r="O152" s="16" t="s">
        <v>1326</v>
      </c>
      <c r="P152" s="15" t="s">
        <v>1272</v>
      </c>
      <c r="Q152" s="16" t="s">
        <v>1327</v>
      </c>
      <c r="R152" s="15" t="s">
        <v>719</v>
      </c>
      <c r="S152" s="15" t="s">
        <v>27</v>
      </c>
      <c r="T152" s="15" t="s">
        <v>1268</v>
      </c>
      <c r="U152" s="21" t="s">
        <v>719</v>
      </c>
      <c r="V152" s="22"/>
      <c r="W152" s="15" t="s">
        <v>782</v>
      </c>
      <c r="X152" s="15" t="s">
        <v>76</v>
      </c>
    </row>
    <row r="153" s="9" customFormat="1" spans="1:24">
      <c r="A153" s="15">
        <v>152</v>
      </c>
      <c r="B153" s="15" t="s">
        <v>1135</v>
      </c>
      <c r="C153" s="16" t="s">
        <v>1328</v>
      </c>
      <c r="D153" s="15" t="s">
        <v>549</v>
      </c>
      <c r="E153" s="15" t="s">
        <v>549</v>
      </c>
      <c r="F153" s="15">
        <v>6897.23</v>
      </c>
      <c r="G153" s="15">
        <v>299.84</v>
      </c>
      <c r="H153" s="15">
        <v>6597.39</v>
      </c>
      <c r="I153" s="15">
        <v>1</v>
      </c>
      <c r="J153" s="15" t="s">
        <v>76</v>
      </c>
      <c r="K153" s="15"/>
      <c r="L153" s="15" t="s">
        <v>550</v>
      </c>
      <c r="M153" s="15" t="s">
        <v>417</v>
      </c>
      <c r="N153" s="15" t="s">
        <v>1325</v>
      </c>
      <c r="O153" s="16" t="s">
        <v>1326</v>
      </c>
      <c r="P153" s="15" t="s">
        <v>1272</v>
      </c>
      <c r="Q153" s="16" t="s">
        <v>1329</v>
      </c>
      <c r="R153" s="15" t="s">
        <v>719</v>
      </c>
      <c r="S153" s="15" t="s">
        <v>27</v>
      </c>
      <c r="T153" s="15" t="s">
        <v>1268</v>
      </c>
      <c r="U153" s="21" t="s">
        <v>719</v>
      </c>
      <c r="V153" s="22"/>
      <c r="W153" s="15" t="s">
        <v>782</v>
      </c>
      <c r="X153" s="15" t="s">
        <v>76</v>
      </c>
    </row>
    <row r="154" s="9" customFormat="1" spans="1:24">
      <c r="A154" s="15">
        <v>153</v>
      </c>
      <c r="B154" s="15" t="s">
        <v>1279</v>
      </c>
      <c r="C154" s="16" t="s">
        <v>1330</v>
      </c>
      <c r="D154" s="15" t="s">
        <v>549</v>
      </c>
      <c r="E154" s="15" t="s">
        <v>549</v>
      </c>
      <c r="F154" s="15">
        <v>1314</v>
      </c>
      <c r="G154" s="15">
        <v>39.42</v>
      </c>
      <c r="H154" s="15">
        <v>1274.58</v>
      </c>
      <c r="I154" s="15">
        <v>1</v>
      </c>
      <c r="J154" s="15" t="s">
        <v>76</v>
      </c>
      <c r="K154" s="15"/>
      <c r="L154" s="15" t="s">
        <v>550</v>
      </c>
      <c r="M154" s="15" t="s">
        <v>417</v>
      </c>
      <c r="N154" s="15" t="s">
        <v>1331</v>
      </c>
      <c r="O154" s="16" t="s">
        <v>1332</v>
      </c>
      <c r="P154" s="15" t="s">
        <v>1272</v>
      </c>
      <c r="Q154" s="16" t="s">
        <v>1333</v>
      </c>
      <c r="R154" s="15" t="s">
        <v>719</v>
      </c>
      <c r="S154" s="15" t="s">
        <v>27</v>
      </c>
      <c r="T154" s="15" t="s">
        <v>1268</v>
      </c>
      <c r="U154" s="21" t="s">
        <v>719</v>
      </c>
      <c r="V154" s="22"/>
      <c r="W154" s="15" t="s">
        <v>782</v>
      </c>
      <c r="X154" s="15" t="s">
        <v>76</v>
      </c>
    </row>
    <row r="155" s="9" customFormat="1" spans="1:24">
      <c r="A155" s="15">
        <v>154</v>
      </c>
      <c r="B155" s="15" t="s">
        <v>1135</v>
      </c>
      <c r="C155" s="16" t="s">
        <v>1334</v>
      </c>
      <c r="D155" s="15" t="s">
        <v>549</v>
      </c>
      <c r="E155" s="15" t="s">
        <v>549</v>
      </c>
      <c r="F155" s="15">
        <v>7073.43</v>
      </c>
      <c r="G155" s="15">
        <v>212.2</v>
      </c>
      <c r="H155" s="15">
        <v>6861.23</v>
      </c>
      <c r="I155" s="15">
        <v>1</v>
      </c>
      <c r="J155" s="15" t="s">
        <v>76</v>
      </c>
      <c r="K155" s="15"/>
      <c r="L155" s="15" t="s">
        <v>550</v>
      </c>
      <c r="M155" s="15" t="s">
        <v>417</v>
      </c>
      <c r="N155" s="15" t="s">
        <v>1137</v>
      </c>
      <c r="O155" s="16" t="s">
        <v>1138</v>
      </c>
      <c r="P155" s="15" t="s">
        <v>1272</v>
      </c>
      <c r="Q155" s="16" t="s">
        <v>1335</v>
      </c>
      <c r="R155" s="15" t="s">
        <v>719</v>
      </c>
      <c r="S155" s="15" t="s">
        <v>27</v>
      </c>
      <c r="T155" s="15" t="s">
        <v>1268</v>
      </c>
      <c r="U155" s="21" t="s">
        <v>719</v>
      </c>
      <c r="V155" s="22"/>
      <c r="W155" s="15" t="s">
        <v>782</v>
      </c>
      <c r="X155" s="15" t="s">
        <v>76</v>
      </c>
    </row>
    <row r="156" s="9" customFormat="1" spans="1:24">
      <c r="A156" s="15">
        <v>155</v>
      </c>
      <c r="B156" s="15" t="s">
        <v>1135</v>
      </c>
      <c r="C156" s="16" t="s">
        <v>1336</v>
      </c>
      <c r="D156" s="15" t="s">
        <v>549</v>
      </c>
      <c r="E156" s="15" t="s">
        <v>549</v>
      </c>
      <c r="F156" s="15">
        <v>6392.85</v>
      </c>
      <c r="G156" s="15">
        <v>191.79</v>
      </c>
      <c r="H156" s="15">
        <v>6201.06</v>
      </c>
      <c r="I156" s="15">
        <v>1</v>
      </c>
      <c r="J156" s="15" t="s">
        <v>76</v>
      </c>
      <c r="K156" s="15"/>
      <c r="L156" s="15" t="s">
        <v>550</v>
      </c>
      <c r="M156" s="15" t="s">
        <v>417</v>
      </c>
      <c r="N156" s="15" t="s">
        <v>1337</v>
      </c>
      <c r="O156" s="16" t="s">
        <v>1338</v>
      </c>
      <c r="P156" s="15" t="s">
        <v>1272</v>
      </c>
      <c r="Q156" s="16" t="s">
        <v>1339</v>
      </c>
      <c r="R156" s="15" t="s">
        <v>719</v>
      </c>
      <c r="S156" s="15" t="s">
        <v>27</v>
      </c>
      <c r="T156" s="15" t="s">
        <v>1268</v>
      </c>
      <c r="U156" s="21" t="s">
        <v>719</v>
      </c>
      <c r="V156" s="22"/>
      <c r="W156" s="15" t="s">
        <v>782</v>
      </c>
      <c r="X156" s="15" t="s">
        <v>76</v>
      </c>
    </row>
    <row r="157" s="9" customFormat="1" spans="1:24">
      <c r="A157" s="15">
        <v>156</v>
      </c>
      <c r="B157" s="15" t="s">
        <v>1135</v>
      </c>
      <c r="C157" s="16" t="s">
        <v>1340</v>
      </c>
      <c r="D157" s="15" t="s">
        <v>549</v>
      </c>
      <c r="E157" s="15" t="s">
        <v>549</v>
      </c>
      <c r="F157" s="15">
        <v>7179.01</v>
      </c>
      <c r="G157" s="15">
        <v>215.37</v>
      </c>
      <c r="H157" s="15">
        <v>6963.64</v>
      </c>
      <c r="I157" s="15">
        <v>1</v>
      </c>
      <c r="J157" s="15" t="s">
        <v>76</v>
      </c>
      <c r="K157" s="15"/>
      <c r="L157" s="15" t="s">
        <v>550</v>
      </c>
      <c r="M157" s="15" t="s">
        <v>417</v>
      </c>
      <c r="N157" s="15" t="s">
        <v>1341</v>
      </c>
      <c r="O157" s="16" t="s">
        <v>1342</v>
      </c>
      <c r="P157" s="15" t="s">
        <v>1272</v>
      </c>
      <c r="Q157" s="16" t="s">
        <v>1343</v>
      </c>
      <c r="R157" s="15" t="s">
        <v>719</v>
      </c>
      <c r="S157" s="15" t="s">
        <v>27</v>
      </c>
      <c r="T157" s="15" t="s">
        <v>1268</v>
      </c>
      <c r="U157" s="21" t="s">
        <v>719</v>
      </c>
      <c r="V157" s="22"/>
      <c r="W157" s="15" t="s">
        <v>782</v>
      </c>
      <c r="X157" s="15" t="s">
        <v>76</v>
      </c>
    </row>
    <row r="158" s="9" customFormat="1" spans="1:24">
      <c r="A158" s="15">
        <v>157</v>
      </c>
      <c r="B158" s="15" t="s">
        <v>1135</v>
      </c>
      <c r="C158" s="16" t="s">
        <v>1344</v>
      </c>
      <c r="D158" s="15" t="s">
        <v>549</v>
      </c>
      <c r="E158" s="15" t="s">
        <v>549</v>
      </c>
      <c r="F158" s="15">
        <v>7073.42</v>
      </c>
      <c r="G158" s="15">
        <v>212.2</v>
      </c>
      <c r="H158" s="15">
        <v>6861.22</v>
      </c>
      <c r="I158" s="15">
        <v>1</v>
      </c>
      <c r="J158" s="15" t="s">
        <v>76</v>
      </c>
      <c r="K158" s="15"/>
      <c r="L158" s="15" t="s">
        <v>550</v>
      </c>
      <c r="M158" s="15" t="s">
        <v>417</v>
      </c>
      <c r="N158" s="15" t="s">
        <v>1345</v>
      </c>
      <c r="O158" s="16" t="s">
        <v>1346</v>
      </c>
      <c r="P158" s="15" t="s">
        <v>1272</v>
      </c>
      <c r="Q158" s="16" t="s">
        <v>1347</v>
      </c>
      <c r="R158" s="15" t="s">
        <v>719</v>
      </c>
      <c r="S158" s="15" t="s">
        <v>27</v>
      </c>
      <c r="T158" s="15" t="s">
        <v>1268</v>
      </c>
      <c r="U158" s="21" t="s">
        <v>719</v>
      </c>
      <c r="V158" s="22"/>
      <c r="W158" s="15" t="s">
        <v>782</v>
      </c>
      <c r="X158" s="15" t="s">
        <v>76</v>
      </c>
    </row>
    <row r="159" s="9" customFormat="1" spans="1:24">
      <c r="A159" s="15">
        <v>158</v>
      </c>
      <c r="B159" s="15" t="s">
        <v>1135</v>
      </c>
      <c r="C159" s="16" t="s">
        <v>1348</v>
      </c>
      <c r="D159" s="15" t="s">
        <v>549</v>
      </c>
      <c r="E159" s="15" t="s">
        <v>549</v>
      </c>
      <c r="F159" s="15">
        <v>7135.17</v>
      </c>
      <c r="G159" s="15">
        <v>214.06</v>
      </c>
      <c r="H159" s="15">
        <v>6921.11</v>
      </c>
      <c r="I159" s="15">
        <v>1</v>
      </c>
      <c r="J159" s="15" t="s">
        <v>76</v>
      </c>
      <c r="K159" s="15"/>
      <c r="L159" s="15" t="s">
        <v>550</v>
      </c>
      <c r="M159" s="15" t="s">
        <v>417</v>
      </c>
      <c r="N159" s="15" t="s">
        <v>1270</v>
      </c>
      <c r="O159" s="16" t="s">
        <v>1271</v>
      </c>
      <c r="P159" s="15" t="s">
        <v>1272</v>
      </c>
      <c r="Q159" s="16" t="s">
        <v>1349</v>
      </c>
      <c r="R159" s="15" t="s">
        <v>719</v>
      </c>
      <c r="S159" s="15" t="s">
        <v>27</v>
      </c>
      <c r="T159" s="15" t="s">
        <v>1268</v>
      </c>
      <c r="U159" s="21" t="s">
        <v>719</v>
      </c>
      <c r="V159" s="22"/>
      <c r="W159" s="15" t="s">
        <v>782</v>
      </c>
      <c r="X159" s="15" t="s">
        <v>76</v>
      </c>
    </row>
    <row r="160" s="9" customFormat="1" spans="1:24">
      <c r="A160" s="15">
        <v>159</v>
      </c>
      <c r="B160" s="15" t="s">
        <v>1135</v>
      </c>
      <c r="C160" s="16" t="s">
        <v>1350</v>
      </c>
      <c r="D160" s="15" t="s">
        <v>549</v>
      </c>
      <c r="E160" s="15" t="s">
        <v>549</v>
      </c>
      <c r="F160" s="15">
        <v>6959.13</v>
      </c>
      <c r="G160" s="15">
        <v>208.77</v>
      </c>
      <c r="H160" s="15">
        <v>6750.36</v>
      </c>
      <c r="I160" s="15">
        <v>1</v>
      </c>
      <c r="J160" s="15" t="s">
        <v>76</v>
      </c>
      <c r="K160" s="15"/>
      <c r="L160" s="15" t="s">
        <v>550</v>
      </c>
      <c r="M160" s="15" t="s">
        <v>417</v>
      </c>
      <c r="N160" s="15" t="s">
        <v>1270</v>
      </c>
      <c r="O160" s="16" t="s">
        <v>1271</v>
      </c>
      <c r="P160" s="15" t="s">
        <v>1272</v>
      </c>
      <c r="Q160" s="16" t="s">
        <v>1351</v>
      </c>
      <c r="R160" s="15" t="s">
        <v>719</v>
      </c>
      <c r="S160" s="15" t="s">
        <v>27</v>
      </c>
      <c r="T160" s="15" t="s">
        <v>1268</v>
      </c>
      <c r="U160" s="21" t="s">
        <v>719</v>
      </c>
      <c r="V160" s="22"/>
      <c r="W160" s="15" t="s">
        <v>782</v>
      </c>
      <c r="X160" s="15" t="s">
        <v>76</v>
      </c>
    </row>
    <row r="161" s="9" customFormat="1" spans="1:24">
      <c r="A161" s="15">
        <v>160</v>
      </c>
      <c r="B161" s="15" t="s">
        <v>1279</v>
      </c>
      <c r="C161" s="16" t="s">
        <v>1352</v>
      </c>
      <c r="D161" s="15" t="s">
        <v>549</v>
      </c>
      <c r="E161" s="15" t="s">
        <v>549</v>
      </c>
      <c r="F161" s="15">
        <v>3572.21</v>
      </c>
      <c r="G161" s="15">
        <v>107.17</v>
      </c>
      <c r="H161" s="15">
        <v>3465.04</v>
      </c>
      <c r="I161" s="15">
        <v>1</v>
      </c>
      <c r="J161" s="15" t="s">
        <v>76</v>
      </c>
      <c r="K161" s="15"/>
      <c r="L161" s="15" t="s">
        <v>550</v>
      </c>
      <c r="M161" s="15" t="s">
        <v>417</v>
      </c>
      <c r="N161" s="15" t="s">
        <v>1353</v>
      </c>
      <c r="O161" s="16" t="s">
        <v>1354</v>
      </c>
      <c r="P161" s="15" t="s">
        <v>1272</v>
      </c>
      <c r="Q161" s="16" t="s">
        <v>1355</v>
      </c>
      <c r="R161" s="15" t="s">
        <v>719</v>
      </c>
      <c r="S161" s="15" t="s">
        <v>27</v>
      </c>
      <c r="T161" s="15" t="s">
        <v>1268</v>
      </c>
      <c r="U161" s="21" t="s">
        <v>719</v>
      </c>
      <c r="V161" s="22"/>
      <c r="W161" s="15" t="s">
        <v>782</v>
      </c>
      <c r="X161" s="15" t="s">
        <v>76</v>
      </c>
    </row>
    <row r="162" s="9" customFormat="1" spans="1:24">
      <c r="A162" s="15">
        <v>161</v>
      </c>
      <c r="B162" s="15" t="s">
        <v>1279</v>
      </c>
      <c r="C162" s="16" t="s">
        <v>1356</v>
      </c>
      <c r="D162" s="15" t="s">
        <v>549</v>
      </c>
      <c r="E162" s="15" t="s">
        <v>549</v>
      </c>
      <c r="F162" s="15">
        <v>6918.47</v>
      </c>
      <c r="G162" s="15">
        <v>207.55</v>
      </c>
      <c r="H162" s="15">
        <v>6710.92</v>
      </c>
      <c r="I162" s="15">
        <v>1</v>
      </c>
      <c r="J162" s="15" t="s">
        <v>76</v>
      </c>
      <c r="K162" s="15"/>
      <c r="L162" s="15" t="s">
        <v>550</v>
      </c>
      <c r="M162" s="15" t="s">
        <v>417</v>
      </c>
      <c r="N162" s="15" t="s">
        <v>1357</v>
      </c>
      <c r="O162" s="16" t="s">
        <v>1358</v>
      </c>
      <c r="P162" s="15" t="s">
        <v>1272</v>
      </c>
      <c r="Q162" s="16" t="s">
        <v>1359</v>
      </c>
      <c r="R162" s="15" t="s">
        <v>719</v>
      </c>
      <c r="S162" s="15" t="s">
        <v>27</v>
      </c>
      <c r="T162" s="15" t="s">
        <v>1268</v>
      </c>
      <c r="U162" s="21" t="s">
        <v>719</v>
      </c>
      <c r="V162" s="22"/>
      <c r="W162" s="15" t="s">
        <v>782</v>
      </c>
      <c r="X162" s="15" t="s">
        <v>76</v>
      </c>
    </row>
    <row r="163" s="9" customFormat="1" spans="1:24">
      <c r="A163" s="15">
        <v>162</v>
      </c>
      <c r="B163" s="15" t="s">
        <v>1135</v>
      </c>
      <c r="C163" s="16" t="s">
        <v>1360</v>
      </c>
      <c r="D163" s="15" t="s">
        <v>549</v>
      </c>
      <c r="E163" s="15" t="s">
        <v>549</v>
      </c>
      <c r="F163" s="15">
        <v>7073.43</v>
      </c>
      <c r="G163" s="15">
        <v>212.2</v>
      </c>
      <c r="H163" s="15">
        <v>6861.23</v>
      </c>
      <c r="I163" s="15">
        <v>1</v>
      </c>
      <c r="J163" s="15" t="s">
        <v>76</v>
      </c>
      <c r="K163" s="15"/>
      <c r="L163" s="15" t="s">
        <v>550</v>
      </c>
      <c r="M163" s="15" t="s">
        <v>417</v>
      </c>
      <c r="N163" s="15" t="s">
        <v>1361</v>
      </c>
      <c r="O163" s="16" t="s">
        <v>1362</v>
      </c>
      <c r="P163" s="15" t="s">
        <v>1272</v>
      </c>
      <c r="Q163" s="16" t="s">
        <v>1363</v>
      </c>
      <c r="R163" s="15" t="s">
        <v>719</v>
      </c>
      <c r="S163" s="15" t="s">
        <v>27</v>
      </c>
      <c r="T163" s="15" t="s">
        <v>1268</v>
      </c>
      <c r="U163" s="21" t="s">
        <v>719</v>
      </c>
      <c r="V163" s="22"/>
      <c r="W163" s="15" t="s">
        <v>782</v>
      </c>
      <c r="X163" s="15" t="s">
        <v>76</v>
      </c>
    </row>
    <row r="164" s="9" customFormat="1" spans="1:24">
      <c r="A164" s="15">
        <v>163</v>
      </c>
      <c r="B164" s="15" t="s">
        <v>1274</v>
      </c>
      <c r="C164" s="16" t="s">
        <v>1364</v>
      </c>
      <c r="D164" s="15" t="s">
        <v>549</v>
      </c>
      <c r="E164" s="15" t="s">
        <v>549</v>
      </c>
      <c r="F164" s="15">
        <v>864</v>
      </c>
      <c r="G164" s="15">
        <v>25.92</v>
      </c>
      <c r="H164" s="15">
        <v>838.08</v>
      </c>
      <c r="I164" s="15">
        <v>1</v>
      </c>
      <c r="J164" s="15" t="s">
        <v>76</v>
      </c>
      <c r="K164" s="15"/>
      <c r="L164" s="15" t="s">
        <v>550</v>
      </c>
      <c r="M164" s="15" t="s">
        <v>417</v>
      </c>
      <c r="N164" s="15" t="s">
        <v>1365</v>
      </c>
      <c r="O164" s="16" t="s">
        <v>1366</v>
      </c>
      <c r="P164" s="15" t="s">
        <v>1272</v>
      </c>
      <c r="Q164" s="16" t="s">
        <v>1367</v>
      </c>
      <c r="R164" s="15" t="s">
        <v>719</v>
      </c>
      <c r="S164" s="15" t="s">
        <v>27</v>
      </c>
      <c r="T164" s="15" t="s">
        <v>1268</v>
      </c>
      <c r="U164" s="21" t="s">
        <v>719</v>
      </c>
      <c r="V164" s="22"/>
      <c r="W164" s="15" t="s">
        <v>782</v>
      </c>
      <c r="X164" s="15" t="s">
        <v>76</v>
      </c>
    </row>
    <row r="165" s="9" customFormat="1" spans="1:24">
      <c r="A165" s="15">
        <v>164</v>
      </c>
      <c r="B165" s="15" t="s">
        <v>1274</v>
      </c>
      <c r="C165" s="16" t="s">
        <v>1368</v>
      </c>
      <c r="D165" s="15" t="s">
        <v>549</v>
      </c>
      <c r="E165" s="15" t="s">
        <v>549</v>
      </c>
      <c r="F165" s="15">
        <v>7098.09</v>
      </c>
      <c r="G165" s="15">
        <v>212.94</v>
      </c>
      <c r="H165" s="15">
        <v>6885.15</v>
      </c>
      <c r="I165" s="15">
        <v>1</v>
      </c>
      <c r="J165" s="15" t="s">
        <v>76</v>
      </c>
      <c r="K165" s="15"/>
      <c r="L165" s="15" t="s">
        <v>550</v>
      </c>
      <c r="M165" s="15" t="s">
        <v>417</v>
      </c>
      <c r="N165" s="15" t="s">
        <v>1369</v>
      </c>
      <c r="O165" s="16" t="s">
        <v>1370</v>
      </c>
      <c r="P165" s="15" t="s">
        <v>1272</v>
      </c>
      <c r="Q165" s="16" t="s">
        <v>1371</v>
      </c>
      <c r="R165" s="15" t="s">
        <v>719</v>
      </c>
      <c r="S165" s="15" t="s">
        <v>27</v>
      </c>
      <c r="T165" s="15" t="s">
        <v>1268</v>
      </c>
      <c r="U165" s="21" t="s">
        <v>719</v>
      </c>
      <c r="V165" s="22"/>
      <c r="W165" s="15" t="s">
        <v>782</v>
      </c>
      <c r="X165" s="15" t="s">
        <v>76</v>
      </c>
    </row>
    <row r="166" s="9" customFormat="1" spans="1:24">
      <c r="A166" s="15">
        <v>165</v>
      </c>
      <c r="B166" s="15" t="s">
        <v>1279</v>
      </c>
      <c r="C166" s="16" t="s">
        <v>1372</v>
      </c>
      <c r="D166" s="15" t="s">
        <v>549</v>
      </c>
      <c r="E166" s="15" t="s">
        <v>549</v>
      </c>
      <c r="F166" s="15">
        <v>5397.51</v>
      </c>
      <c r="G166" s="15">
        <v>161.93</v>
      </c>
      <c r="H166" s="15">
        <v>5235.58</v>
      </c>
      <c r="I166" s="15">
        <v>1</v>
      </c>
      <c r="J166" s="15" t="s">
        <v>76</v>
      </c>
      <c r="K166" s="15"/>
      <c r="L166" s="15" t="s">
        <v>550</v>
      </c>
      <c r="M166" s="15" t="s">
        <v>417</v>
      </c>
      <c r="N166" s="15" t="s">
        <v>1373</v>
      </c>
      <c r="O166" s="16" t="s">
        <v>1374</v>
      </c>
      <c r="P166" s="15" t="s">
        <v>1272</v>
      </c>
      <c r="Q166" s="16" t="s">
        <v>1375</v>
      </c>
      <c r="R166" s="15" t="s">
        <v>719</v>
      </c>
      <c r="S166" s="15" t="s">
        <v>27</v>
      </c>
      <c r="T166" s="15" t="s">
        <v>1268</v>
      </c>
      <c r="U166" s="21" t="s">
        <v>719</v>
      </c>
      <c r="V166" s="22"/>
      <c r="W166" s="15" t="s">
        <v>782</v>
      </c>
      <c r="X166" s="15" t="s">
        <v>76</v>
      </c>
    </row>
    <row r="167" s="9" customFormat="1" spans="1:24">
      <c r="A167" s="15">
        <v>166</v>
      </c>
      <c r="B167" s="15" t="s">
        <v>1274</v>
      </c>
      <c r="C167" s="16" t="s">
        <v>1376</v>
      </c>
      <c r="D167" s="15" t="s">
        <v>549</v>
      </c>
      <c r="E167" s="15" t="s">
        <v>549</v>
      </c>
      <c r="F167" s="15">
        <v>5397.51</v>
      </c>
      <c r="G167" s="15">
        <v>161.93</v>
      </c>
      <c r="H167" s="15">
        <v>5235.58</v>
      </c>
      <c r="I167" s="15">
        <v>1</v>
      </c>
      <c r="J167" s="15" t="s">
        <v>76</v>
      </c>
      <c r="K167" s="15"/>
      <c r="L167" s="15" t="s">
        <v>550</v>
      </c>
      <c r="M167" s="15" t="s">
        <v>417</v>
      </c>
      <c r="N167" s="15" t="s">
        <v>1377</v>
      </c>
      <c r="O167" s="16" t="s">
        <v>1378</v>
      </c>
      <c r="P167" s="15" t="s">
        <v>1272</v>
      </c>
      <c r="Q167" s="16" t="s">
        <v>1379</v>
      </c>
      <c r="R167" s="15" t="s">
        <v>719</v>
      </c>
      <c r="S167" s="15" t="s">
        <v>27</v>
      </c>
      <c r="T167" s="15" t="s">
        <v>1268</v>
      </c>
      <c r="U167" s="21" t="s">
        <v>719</v>
      </c>
      <c r="V167" s="22"/>
      <c r="W167" s="15" t="s">
        <v>782</v>
      </c>
      <c r="X167" s="15" t="s">
        <v>76</v>
      </c>
    </row>
    <row r="168" s="9" customFormat="1" spans="1:24">
      <c r="A168" s="15">
        <v>167</v>
      </c>
      <c r="B168" s="15" t="s">
        <v>1274</v>
      </c>
      <c r="C168" s="16" t="s">
        <v>1380</v>
      </c>
      <c r="D168" s="15" t="s">
        <v>549</v>
      </c>
      <c r="E168" s="15" t="s">
        <v>549</v>
      </c>
      <c r="F168" s="15">
        <v>6795.83</v>
      </c>
      <c r="G168" s="15">
        <v>478.53</v>
      </c>
      <c r="H168" s="15">
        <v>6317.3</v>
      </c>
      <c r="I168" s="15">
        <v>1</v>
      </c>
      <c r="J168" s="15" t="s">
        <v>76</v>
      </c>
      <c r="K168" s="15"/>
      <c r="L168" s="15" t="s">
        <v>550</v>
      </c>
      <c r="M168" s="15" t="s">
        <v>417</v>
      </c>
      <c r="N168" s="15" t="s">
        <v>1381</v>
      </c>
      <c r="O168" s="16" t="s">
        <v>1382</v>
      </c>
      <c r="P168" s="15" t="s">
        <v>1272</v>
      </c>
      <c r="Q168" s="16" t="s">
        <v>1383</v>
      </c>
      <c r="R168" s="15" t="s">
        <v>719</v>
      </c>
      <c r="S168" s="15" t="s">
        <v>27</v>
      </c>
      <c r="T168" s="15" t="s">
        <v>1268</v>
      </c>
      <c r="U168" s="21" t="s">
        <v>719</v>
      </c>
      <c r="V168" s="22"/>
      <c r="W168" s="15" t="s">
        <v>782</v>
      </c>
      <c r="X168" s="15" t="s">
        <v>76</v>
      </c>
    </row>
    <row r="169" s="9" customFormat="1" spans="1:24">
      <c r="A169" s="15">
        <v>168</v>
      </c>
      <c r="B169" s="15" t="s">
        <v>1274</v>
      </c>
      <c r="C169" s="16" t="s">
        <v>1384</v>
      </c>
      <c r="D169" s="15" t="s">
        <v>549</v>
      </c>
      <c r="E169" s="15" t="s">
        <v>549</v>
      </c>
      <c r="F169" s="15">
        <v>4163.72</v>
      </c>
      <c r="G169" s="15">
        <v>124.91</v>
      </c>
      <c r="H169" s="15">
        <v>4038.81</v>
      </c>
      <c r="I169" s="15">
        <v>1</v>
      </c>
      <c r="J169" s="15" t="s">
        <v>76</v>
      </c>
      <c r="K169" s="15"/>
      <c r="L169" s="15" t="s">
        <v>550</v>
      </c>
      <c r="M169" s="15" t="s">
        <v>417</v>
      </c>
      <c r="N169" s="15" t="s">
        <v>1385</v>
      </c>
      <c r="O169" s="16" t="s">
        <v>1386</v>
      </c>
      <c r="P169" s="15" t="s">
        <v>1272</v>
      </c>
      <c r="Q169" s="16" t="s">
        <v>1387</v>
      </c>
      <c r="R169" s="15" t="s">
        <v>719</v>
      </c>
      <c r="S169" s="15" t="s">
        <v>27</v>
      </c>
      <c r="T169" s="15" t="s">
        <v>1268</v>
      </c>
      <c r="U169" s="21" t="s">
        <v>719</v>
      </c>
      <c r="V169" s="22"/>
      <c r="W169" s="15" t="s">
        <v>782</v>
      </c>
      <c r="X169" s="15" t="s">
        <v>76</v>
      </c>
    </row>
    <row r="170" s="9" customFormat="1" spans="1:24">
      <c r="A170" s="15">
        <v>169</v>
      </c>
      <c r="B170" s="15" t="s">
        <v>1274</v>
      </c>
      <c r="C170" s="16" t="s">
        <v>1388</v>
      </c>
      <c r="D170" s="15" t="s">
        <v>549</v>
      </c>
      <c r="E170" s="15" t="s">
        <v>549</v>
      </c>
      <c r="F170" s="15">
        <v>4049.66</v>
      </c>
      <c r="G170" s="15">
        <v>121.49</v>
      </c>
      <c r="H170" s="15">
        <v>3928.17</v>
      </c>
      <c r="I170" s="15">
        <v>1</v>
      </c>
      <c r="J170" s="15" t="s">
        <v>76</v>
      </c>
      <c r="K170" s="15"/>
      <c r="L170" s="15" t="s">
        <v>550</v>
      </c>
      <c r="M170" s="15" t="s">
        <v>417</v>
      </c>
      <c r="N170" s="15" t="s">
        <v>1389</v>
      </c>
      <c r="O170" s="16" t="s">
        <v>1390</v>
      </c>
      <c r="P170" s="15" t="s">
        <v>1272</v>
      </c>
      <c r="Q170" s="16" t="s">
        <v>1391</v>
      </c>
      <c r="R170" s="15" t="s">
        <v>719</v>
      </c>
      <c r="S170" s="15" t="s">
        <v>27</v>
      </c>
      <c r="T170" s="15" t="s">
        <v>1268</v>
      </c>
      <c r="U170" s="21" t="s">
        <v>719</v>
      </c>
      <c r="V170" s="22"/>
      <c r="W170" s="15" t="s">
        <v>782</v>
      </c>
      <c r="X170" s="15" t="s">
        <v>76</v>
      </c>
    </row>
    <row r="171" s="9" customFormat="1" spans="1:24">
      <c r="A171" s="15">
        <v>170</v>
      </c>
      <c r="B171" s="15" t="s">
        <v>1274</v>
      </c>
      <c r="C171" s="16" t="s">
        <v>1392</v>
      </c>
      <c r="D171" s="15" t="s">
        <v>549</v>
      </c>
      <c r="E171" s="15" t="s">
        <v>549</v>
      </c>
      <c r="F171" s="15">
        <v>4466.99</v>
      </c>
      <c r="G171" s="15">
        <v>134.01</v>
      </c>
      <c r="H171" s="15">
        <v>4332.98</v>
      </c>
      <c r="I171" s="15">
        <v>1</v>
      </c>
      <c r="J171" s="15" t="s">
        <v>76</v>
      </c>
      <c r="K171" s="15"/>
      <c r="L171" s="15" t="s">
        <v>550</v>
      </c>
      <c r="M171" s="15" t="s">
        <v>417</v>
      </c>
      <c r="N171" s="15" t="s">
        <v>1393</v>
      </c>
      <c r="O171" s="16" t="s">
        <v>1394</v>
      </c>
      <c r="P171" s="15" t="s">
        <v>1272</v>
      </c>
      <c r="Q171" s="16" t="s">
        <v>1395</v>
      </c>
      <c r="R171" s="15" t="s">
        <v>719</v>
      </c>
      <c r="S171" s="15" t="s">
        <v>27</v>
      </c>
      <c r="T171" s="15" t="s">
        <v>1268</v>
      </c>
      <c r="U171" s="21" t="s">
        <v>719</v>
      </c>
      <c r="V171" s="22"/>
      <c r="W171" s="15" t="s">
        <v>782</v>
      </c>
      <c r="X171" s="15" t="s">
        <v>76</v>
      </c>
    </row>
    <row r="172" s="9" customFormat="1" spans="1:24">
      <c r="A172" s="15">
        <v>171</v>
      </c>
      <c r="B172" s="15" t="s">
        <v>1274</v>
      </c>
      <c r="C172" s="16" t="s">
        <v>1396</v>
      </c>
      <c r="D172" s="15" t="s">
        <v>549</v>
      </c>
      <c r="E172" s="15" t="s">
        <v>549</v>
      </c>
      <c r="F172" s="15">
        <v>7301.73</v>
      </c>
      <c r="G172" s="15">
        <v>219.05</v>
      </c>
      <c r="H172" s="15">
        <v>7082.68</v>
      </c>
      <c r="I172" s="15">
        <v>1</v>
      </c>
      <c r="J172" s="15" t="s">
        <v>76</v>
      </c>
      <c r="K172" s="15"/>
      <c r="L172" s="15" t="s">
        <v>550</v>
      </c>
      <c r="M172" s="15" t="s">
        <v>417</v>
      </c>
      <c r="N172" s="15" t="s">
        <v>1397</v>
      </c>
      <c r="O172" s="16" t="s">
        <v>1398</v>
      </c>
      <c r="P172" s="15" t="s">
        <v>1272</v>
      </c>
      <c r="Q172" s="16" t="s">
        <v>1399</v>
      </c>
      <c r="R172" s="15" t="s">
        <v>719</v>
      </c>
      <c r="S172" s="15" t="s">
        <v>27</v>
      </c>
      <c r="T172" s="15" t="s">
        <v>1268</v>
      </c>
      <c r="U172" s="21" t="s">
        <v>719</v>
      </c>
      <c r="V172" s="22"/>
      <c r="W172" s="15" t="s">
        <v>782</v>
      </c>
      <c r="X172" s="15" t="s">
        <v>76</v>
      </c>
    </row>
    <row r="173" s="9" customFormat="1" spans="1:24">
      <c r="A173" s="15">
        <v>172</v>
      </c>
      <c r="B173" s="15" t="s">
        <v>1279</v>
      </c>
      <c r="C173" s="16" t="s">
        <v>1400</v>
      </c>
      <c r="D173" s="15" t="s">
        <v>549</v>
      </c>
      <c r="E173" s="15" t="s">
        <v>549</v>
      </c>
      <c r="F173" s="15">
        <v>1516.15</v>
      </c>
      <c r="G173" s="15">
        <v>45.48</v>
      </c>
      <c r="H173" s="15">
        <v>1470.67</v>
      </c>
      <c r="I173" s="15">
        <v>1</v>
      </c>
      <c r="J173" s="15" t="s">
        <v>76</v>
      </c>
      <c r="K173" s="15"/>
      <c r="L173" s="15" t="s">
        <v>550</v>
      </c>
      <c r="M173" s="15" t="s">
        <v>417</v>
      </c>
      <c r="N173" s="15" t="s">
        <v>1401</v>
      </c>
      <c r="O173" s="16" t="s">
        <v>1402</v>
      </c>
      <c r="P173" s="15" t="s">
        <v>1272</v>
      </c>
      <c r="Q173" s="16" t="s">
        <v>1403</v>
      </c>
      <c r="R173" s="15" t="s">
        <v>719</v>
      </c>
      <c r="S173" s="15" t="s">
        <v>27</v>
      </c>
      <c r="T173" s="15" t="s">
        <v>1268</v>
      </c>
      <c r="U173" s="21" t="s">
        <v>719</v>
      </c>
      <c r="V173" s="22"/>
      <c r="W173" s="15" t="s">
        <v>782</v>
      </c>
      <c r="X173" s="15" t="s">
        <v>76</v>
      </c>
    </row>
    <row r="174" s="9" customFormat="1" spans="1:24">
      <c r="A174" s="15">
        <v>173</v>
      </c>
      <c r="B174" s="15" t="s">
        <v>1279</v>
      </c>
      <c r="C174" s="16" t="s">
        <v>1404</v>
      </c>
      <c r="D174" s="15" t="s">
        <v>549</v>
      </c>
      <c r="E174" s="15" t="s">
        <v>549</v>
      </c>
      <c r="F174" s="15">
        <v>6918.47</v>
      </c>
      <c r="G174" s="15">
        <v>207.55</v>
      </c>
      <c r="H174" s="15">
        <v>6710.92</v>
      </c>
      <c r="I174" s="15">
        <v>1</v>
      </c>
      <c r="J174" s="15" t="s">
        <v>76</v>
      </c>
      <c r="K174" s="15"/>
      <c r="L174" s="15" t="s">
        <v>550</v>
      </c>
      <c r="M174" s="15" t="s">
        <v>417</v>
      </c>
      <c r="N174" s="15" t="s">
        <v>1405</v>
      </c>
      <c r="O174" s="16" t="s">
        <v>1406</v>
      </c>
      <c r="P174" s="15" t="s">
        <v>1272</v>
      </c>
      <c r="Q174" s="16" t="s">
        <v>1407</v>
      </c>
      <c r="R174" s="15" t="s">
        <v>719</v>
      </c>
      <c r="S174" s="15" t="s">
        <v>27</v>
      </c>
      <c r="T174" s="15" t="s">
        <v>1268</v>
      </c>
      <c r="U174" s="21" t="s">
        <v>719</v>
      </c>
      <c r="V174" s="22"/>
      <c r="W174" s="15" t="s">
        <v>782</v>
      </c>
      <c r="X174" s="15" t="s">
        <v>76</v>
      </c>
    </row>
    <row r="175" s="9" customFormat="1" spans="1:24">
      <c r="A175" s="15">
        <v>174</v>
      </c>
      <c r="B175" s="15" t="s">
        <v>1279</v>
      </c>
      <c r="C175" s="16" t="s">
        <v>1408</v>
      </c>
      <c r="D175" s="15" t="s">
        <v>549</v>
      </c>
      <c r="E175" s="15" t="s">
        <v>549</v>
      </c>
      <c r="F175" s="15">
        <v>2091.56</v>
      </c>
      <c r="G175" s="15">
        <v>62.75</v>
      </c>
      <c r="H175" s="15">
        <v>2028.81</v>
      </c>
      <c r="I175" s="15">
        <v>1</v>
      </c>
      <c r="J175" s="15" t="s">
        <v>76</v>
      </c>
      <c r="K175" s="15"/>
      <c r="L175" s="15" t="s">
        <v>550</v>
      </c>
      <c r="M175" s="15" t="s">
        <v>417</v>
      </c>
      <c r="N175" s="15" t="s">
        <v>1409</v>
      </c>
      <c r="O175" s="16" t="s">
        <v>1410</v>
      </c>
      <c r="P175" s="15" t="s">
        <v>1272</v>
      </c>
      <c r="Q175" s="16" t="s">
        <v>1411</v>
      </c>
      <c r="R175" s="15" t="s">
        <v>719</v>
      </c>
      <c r="S175" s="15" t="s">
        <v>27</v>
      </c>
      <c r="T175" s="15" t="s">
        <v>1268</v>
      </c>
      <c r="U175" s="21" t="s">
        <v>719</v>
      </c>
      <c r="V175" s="22"/>
      <c r="W175" s="15" t="s">
        <v>782</v>
      </c>
      <c r="X175" s="15" t="s">
        <v>76</v>
      </c>
    </row>
    <row r="176" s="9" customFormat="1" spans="1:24">
      <c r="A176" s="15">
        <v>175</v>
      </c>
      <c r="B176" s="15" t="s">
        <v>1274</v>
      </c>
      <c r="C176" s="16" t="s">
        <v>1412</v>
      </c>
      <c r="D176" s="15" t="s">
        <v>549</v>
      </c>
      <c r="E176" s="15" t="s">
        <v>549</v>
      </c>
      <c r="F176" s="15">
        <v>3572.21</v>
      </c>
      <c r="G176" s="15">
        <v>107.17</v>
      </c>
      <c r="H176" s="15">
        <v>3465.04</v>
      </c>
      <c r="I176" s="15">
        <v>1</v>
      </c>
      <c r="J176" s="15" t="s">
        <v>76</v>
      </c>
      <c r="K176" s="15"/>
      <c r="L176" s="15" t="s">
        <v>550</v>
      </c>
      <c r="M176" s="15" t="s">
        <v>417</v>
      </c>
      <c r="N176" s="15" t="s">
        <v>1413</v>
      </c>
      <c r="O176" s="16" t="s">
        <v>1414</v>
      </c>
      <c r="P176" s="15" t="s">
        <v>1272</v>
      </c>
      <c r="Q176" s="16" t="s">
        <v>1415</v>
      </c>
      <c r="R176" s="15" t="s">
        <v>719</v>
      </c>
      <c r="S176" s="15" t="s">
        <v>27</v>
      </c>
      <c r="T176" s="15" t="s">
        <v>1268</v>
      </c>
      <c r="U176" s="21" t="s">
        <v>719</v>
      </c>
      <c r="V176" s="22"/>
      <c r="W176" s="15" t="s">
        <v>782</v>
      </c>
      <c r="X176" s="15" t="s">
        <v>76</v>
      </c>
    </row>
    <row r="177" s="9" customFormat="1" spans="1:24">
      <c r="A177" s="15">
        <v>176</v>
      </c>
      <c r="B177" s="15" t="s">
        <v>1274</v>
      </c>
      <c r="C177" s="16" t="s">
        <v>1416</v>
      </c>
      <c r="D177" s="15" t="s">
        <v>549</v>
      </c>
      <c r="E177" s="15" t="s">
        <v>549</v>
      </c>
      <c r="F177" s="15">
        <v>3880.68</v>
      </c>
      <c r="G177" s="15">
        <v>116.42</v>
      </c>
      <c r="H177" s="15">
        <v>3764.26</v>
      </c>
      <c r="I177" s="15">
        <v>1</v>
      </c>
      <c r="J177" s="15" t="s">
        <v>76</v>
      </c>
      <c r="K177" s="15"/>
      <c r="L177" s="15" t="s">
        <v>550</v>
      </c>
      <c r="M177" s="15" t="s">
        <v>417</v>
      </c>
      <c r="N177" s="15" t="s">
        <v>1417</v>
      </c>
      <c r="O177" s="16" t="s">
        <v>1418</v>
      </c>
      <c r="P177" s="15" t="s">
        <v>1272</v>
      </c>
      <c r="Q177" s="16" t="s">
        <v>1419</v>
      </c>
      <c r="R177" s="15" t="s">
        <v>719</v>
      </c>
      <c r="S177" s="15" t="s">
        <v>27</v>
      </c>
      <c r="T177" s="15" t="s">
        <v>1268</v>
      </c>
      <c r="U177" s="21" t="s">
        <v>719</v>
      </c>
      <c r="V177" s="22"/>
      <c r="W177" s="15" t="s">
        <v>782</v>
      </c>
      <c r="X177" s="15" t="s">
        <v>76</v>
      </c>
    </row>
    <row r="178" s="9" customFormat="1" spans="1:24">
      <c r="A178" s="15">
        <v>177</v>
      </c>
      <c r="B178" s="15" t="s">
        <v>1274</v>
      </c>
      <c r="C178" s="16" t="s">
        <v>1420</v>
      </c>
      <c r="D178" s="15" t="s">
        <v>549</v>
      </c>
      <c r="E178" s="15" t="s">
        <v>549</v>
      </c>
      <c r="F178" s="15">
        <v>3296</v>
      </c>
      <c r="G178" s="15">
        <v>98.88</v>
      </c>
      <c r="H178" s="15">
        <v>3197.12</v>
      </c>
      <c r="I178" s="15">
        <v>1</v>
      </c>
      <c r="J178" s="15" t="s">
        <v>76</v>
      </c>
      <c r="K178" s="15"/>
      <c r="L178" s="15" t="s">
        <v>550</v>
      </c>
      <c r="M178" s="15" t="s">
        <v>417</v>
      </c>
      <c r="N178" s="15" t="s">
        <v>1421</v>
      </c>
      <c r="O178" s="16" t="s">
        <v>1422</v>
      </c>
      <c r="P178" s="15" t="s">
        <v>1272</v>
      </c>
      <c r="Q178" s="16" t="s">
        <v>1423</v>
      </c>
      <c r="R178" s="15" t="s">
        <v>719</v>
      </c>
      <c r="S178" s="15" t="s">
        <v>27</v>
      </c>
      <c r="T178" s="15" t="s">
        <v>1268</v>
      </c>
      <c r="U178" s="21" t="s">
        <v>719</v>
      </c>
      <c r="V178" s="22"/>
      <c r="W178" s="15" t="s">
        <v>782</v>
      </c>
      <c r="X178" s="15" t="s">
        <v>76</v>
      </c>
    </row>
    <row r="179" s="9" customFormat="1" spans="1:24">
      <c r="A179" s="15">
        <v>178</v>
      </c>
      <c r="B179" s="15" t="s">
        <v>1274</v>
      </c>
      <c r="C179" s="16" t="s">
        <v>1424</v>
      </c>
      <c r="D179" s="15" t="s">
        <v>549</v>
      </c>
      <c r="E179" s="15" t="s">
        <v>549</v>
      </c>
      <c r="F179" s="15">
        <v>864</v>
      </c>
      <c r="G179" s="15">
        <v>25.92</v>
      </c>
      <c r="H179" s="15">
        <v>838.08</v>
      </c>
      <c r="I179" s="15">
        <v>1</v>
      </c>
      <c r="J179" s="15" t="s">
        <v>76</v>
      </c>
      <c r="K179" s="15"/>
      <c r="L179" s="15" t="s">
        <v>550</v>
      </c>
      <c r="M179" s="15" t="s">
        <v>417</v>
      </c>
      <c r="N179" s="15" t="s">
        <v>1425</v>
      </c>
      <c r="O179" s="16" t="s">
        <v>1426</v>
      </c>
      <c r="P179" s="15" t="s">
        <v>1272</v>
      </c>
      <c r="Q179" s="16" t="s">
        <v>1427</v>
      </c>
      <c r="R179" s="15" t="s">
        <v>719</v>
      </c>
      <c r="S179" s="15" t="s">
        <v>27</v>
      </c>
      <c r="T179" s="15" t="s">
        <v>1268</v>
      </c>
      <c r="U179" s="21" t="s">
        <v>719</v>
      </c>
      <c r="V179" s="22"/>
      <c r="W179" s="15" t="s">
        <v>782</v>
      </c>
      <c r="X179" s="15" t="s">
        <v>76</v>
      </c>
    </row>
    <row r="180" s="9" customFormat="1" spans="1:24">
      <c r="A180" s="15">
        <v>179</v>
      </c>
      <c r="B180" s="15" t="s">
        <v>1274</v>
      </c>
      <c r="C180" s="16" t="s">
        <v>1428</v>
      </c>
      <c r="D180" s="15" t="s">
        <v>549</v>
      </c>
      <c r="E180" s="15" t="s">
        <v>549</v>
      </c>
      <c r="F180" s="15">
        <v>864</v>
      </c>
      <c r="G180" s="15">
        <v>25.92</v>
      </c>
      <c r="H180" s="15">
        <v>838.08</v>
      </c>
      <c r="I180" s="15">
        <v>1</v>
      </c>
      <c r="J180" s="15" t="s">
        <v>76</v>
      </c>
      <c r="K180" s="15"/>
      <c r="L180" s="15" t="s">
        <v>550</v>
      </c>
      <c r="M180" s="15" t="s">
        <v>417</v>
      </c>
      <c r="N180" s="15" t="s">
        <v>1429</v>
      </c>
      <c r="O180" s="16" t="s">
        <v>1430</v>
      </c>
      <c r="P180" s="15" t="s">
        <v>1272</v>
      </c>
      <c r="Q180" s="16" t="s">
        <v>1431</v>
      </c>
      <c r="R180" s="15" t="s">
        <v>719</v>
      </c>
      <c r="S180" s="15" t="s">
        <v>27</v>
      </c>
      <c r="T180" s="15" t="s">
        <v>1268</v>
      </c>
      <c r="U180" s="21" t="s">
        <v>719</v>
      </c>
      <c r="V180" s="22"/>
      <c r="W180" s="15" t="s">
        <v>782</v>
      </c>
      <c r="X180" s="15" t="s">
        <v>76</v>
      </c>
    </row>
    <row r="181" s="10" customFormat="1" spans="1:25">
      <c r="A181" s="17">
        <v>180</v>
      </c>
      <c r="B181" s="17" t="s">
        <v>711</v>
      </c>
      <c r="C181" s="18" t="s">
        <v>1432</v>
      </c>
      <c r="D181" s="17" t="s">
        <v>549</v>
      </c>
      <c r="E181" s="17" t="s">
        <v>549</v>
      </c>
      <c r="F181" s="17">
        <v>5600.75</v>
      </c>
      <c r="G181" s="17">
        <v>168.02</v>
      </c>
      <c r="H181" s="17">
        <v>5432.73</v>
      </c>
      <c r="I181" s="17">
        <v>1</v>
      </c>
      <c r="J181" s="17" t="s">
        <v>76</v>
      </c>
      <c r="K181" s="17"/>
      <c r="L181" s="17" t="s">
        <v>1433</v>
      </c>
      <c r="M181" s="17" t="s">
        <v>417</v>
      </c>
      <c r="N181" s="17" t="s">
        <v>753</v>
      </c>
      <c r="O181" s="18" t="s">
        <v>754</v>
      </c>
      <c r="P181" s="17" t="s">
        <v>719</v>
      </c>
      <c r="Q181" s="18" t="s">
        <v>1434</v>
      </c>
      <c r="R181" s="17" t="s">
        <v>719</v>
      </c>
      <c r="S181" s="17"/>
      <c r="T181" s="17"/>
      <c r="U181" s="23">
        <v>22.5</v>
      </c>
      <c r="V181" s="24"/>
      <c r="W181" s="17"/>
      <c r="X181" s="17" t="s">
        <v>76</v>
      </c>
      <c r="Y181" s="10" t="s">
        <v>833</v>
      </c>
    </row>
    <row r="182" s="9" customFormat="1" spans="1:24">
      <c r="A182" s="15">
        <v>181</v>
      </c>
      <c r="B182" s="15" t="s">
        <v>711</v>
      </c>
      <c r="C182" s="16" t="s">
        <v>1435</v>
      </c>
      <c r="D182" s="15" t="s">
        <v>51</v>
      </c>
      <c r="E182" s="15" t="s">
        <v>51</v>
      </c>
      <c r="F182" s="15">
        <v>310.79</v>
      </c>
      <c r="G182" s="15">
        <v>46.98</v>
      </c>
      <c r="H182" s="15">
        <v>259.62</v>
      </c>
      <c r="I182" s="15">
        <v>1</v>
      </c>
      <c r="J182" s="15" t="s">
        <v>47</v>
      </c>
      <c r="K182" s="15"/>
      <c r="L182" s="15" t="s">
        <v>51</v>
      </c>
      <c r="M182" s="15" t="s">
        <v>417</v>
      </c>
      <c r="N182" s="15" t="s">
        <v>743</v>
      </c>
      <c r="O182" s="16" t="s">
        <v>744</v>
      </c>
      <c r="P182" s="15" t="s">
        <v>719</v>
      </c>
      <c r="Q182" s="16" t="s">
        <v>1436</v>
      </c>
      <c r="R182" s="15" t="s">
        <v>719</v>
      </c>
      <c r="S182" s="15" t="s">
        <v>51</v>
      </c>
      <c r="T182" s="15" t="s">
        <v>759</v>
      </c>
      <c r="U182" s="21">
        <v>0.282</v>
      </c>
      <c r="V182" s="22"/>
      <c r="W182" s="15" t="s">
        <v>720</v>
      </c>
      <c r="X182" s="15" t="s">
        <v>47</v>
      </c>
    </row>
    <row r="183" s="9" customFormat="1" spans="1:24">
      <c r="A183" s="15">
        <v>182</v>
      </c>
      <c r="B183" s="15" t="s">
        <v>711</v>
      </c>
      <c r="C183" s="16" t="s">
        <v>1437</v>
      </c>
      <c r="D183" s="15" t="s">
        <v>77</v>
      </c>
      <c r="E183" s="15" t="s">
        <v>77</v>
      </c>
      <c r="F183" s="15">
        <v>649.28</v>
      </c>
      <c r="G183" s="15">
        <v>603.02</v>
      </c>
      <c r="H183" s="15">
        <v>46.26</v>
      </c>
      <c r="I183" s="15">
        <v>1</v>
      </c>
      <c r="J183" s="15" t="s">
        <v>47</v>
      </c>
      <c r="K183" s="15"/>
      <c r="L183" s="15" t="s">
        <v>77</v>
      </c>
      <c r="M183" s="15" t="s">
        <v>417</v>
      </c>
      <c r="N183" s="15" t="s">
        <v>734</v>
      </c>
      <c r="O183" s="16" t="s">
        <v>735</v>
      </c>
      <c r="P183" s="15" t="s">
        <v>719</v>
      </c>
      <c r="Q183" s="16" t="s">
        <v>1438</v>
      </c>
      <c r="R183" s="15" t="s">
        <v>719</v>
      </c>
      <c r="S183" s="15" t="s">
        <v>77</v>
      </c>
      <c r="T183" s="15" t="s">
        <v>759</v>
      </c>
      <c r="U183" s="21">
        <v>0.574</v>
      </c>
      <c r="V183" s="22"/>
      <c r="W183" s="15" t="s">
        <v>720</v>
      </c>
      <c r="X183" s="15" t="s">
        <v>47</v>
      </c>
    </row>
    <row r="184" s="9" customFormat="1" spans="1:24">
      <c r="A184" s="15">
        <v>183</v>
      </c>
      <c r="B184" s="15" t="s">
        <v>711</v>
      </c>
      <c r="C184" s="16" t="s">
        <v>1439</v>
      </c>
      <c r="D184" s="15" t="s">
        <v>1440</v>
      </c>
      <c r="E184" s="15" t="s">
        <v>1440</v>
      </c>
      <c r="F184" s="15">
        <v>205</v>
      </c>
      <c r="G184" s="15">
        <v>6.15</v>
      </c>
      <c r="H184" s="15">
        <v>198.85</v>
      </c>
      <c r="I184" s="15">
        <v>1</v>
      </c>
      <c r="J184" s="15" t="s">
        <v>47</v>
      </c>
      <c r="K184" s="15"/>
      <c r="L184" s="15" t="s">
        <v>1441</v>
      </c>
      <c r="M184" s="15" t="s">
        <v>417</v>
      </c>
      <c r="N184" s="15" t="s">
        <v>715</v>
      </c>
      <c r="O184" s="16" t="s">
        <v>716</v>
      </c>
      <c r="P184" s="15" t="s">
        <v>719</v>
      </c>
      <c r="Q184" s="16" t="s">
        <v>1442</v>
      </c>
      <c r="R184" s="15" t="s">
        <v>719</v>
      </c>
      <c r="S184" s="15" t="s">
        <v>78</v>
      </c>
      <c r="T184" s="15" t="s">
        <v>759</v>
      </c>
      <c r="U184" s="21">
        <v>0.332</v>
      </c>
      <c r="V184" s="22"/>
      <c r="W184" s="15" t="s">
        <v>720</v>
      </c>
      <c r="X184" s="15" t="s">
        <v>47</v>
      </c>
    </row>
    <row r="185" s="9" customFormat="1" spans="1:24">
      <c r="A185" s="15">
        <v>184</v>
      </c>
      <c r="B185" s="15" t="s">
        <v>711</v>
      </c>
      <c r="C185" s="16" t="s">
        <v>1443</v>
      </c>
      <c r="D185" s="15" t="s">
        <v>78</v>
      </c>
      <c r="E185" s="15" t="s">
        <v>78</v>
      </c>
      <c r="F185" s="15">
        <v>291.35</v>
      </c>
      <c r="G185" s="15">
        <v>32.29</v>
      </c>
      <c r="H185" s="15">
        <v>255.14</v>
      </c>
      <c r="I185" s="15">
        <v>1</v>
      </c>
      <c r="J185" s="15" t="s">
        <v>47</v>
      </c>
      <c r="K185" s="15"/>
      <c r="L185" s="15" t="s">
        <v>78</v>
      </c>
      <c r="M185" s="15" t="s">
        <v>417</v>
      </c>
      <c r="N185" s="15" t="s">
        <v>743</v>
      </c>
      <c r="O185" s="16" t="s">
        <v>744</v>
      </c>
      <c r="P185" s="15" t="s">
        <v>719</v>
      </c>
      <c r="Q185" s="16" t="s">
        <v>1444</v>
      </c>
      <c r="R185" s="15" t="s">
        <v>719</v>
      </c>
      <c r="S185" s="15" t="s">
        <v>78</v>
      </c>
      <c r="T185" s="15" t="s">
        <v>759</v>
      </c>
      <c r="U185" s="21">
        <v>2.5</v>
      </c>
      <c r="V185" s="22"/>
      <c r="W185" s="15" t="s">
        <v>720</v>
      </c>
      <c r="X185" s="15" t="s">
        <v>47</v>
      </c>
    </row>
    <row r="186" s="9" customFormat="1" spans="1:24">
      <c r="A186" s="15">
        <v>185</v>
      </c>
      <c r="B186" s="15"/>
      <c r="C186" s="16" t="s">
        <v>1445</v>
      </c>
      <c r="D186" s="15" t="s">
        <v>79</v>
      </c>
      <c r="E186" s="15" t="s">
        <v>79</v>
      </c>
      <c r="F186" s="15"/>
      <c r="G186" s="15"/>
      <c r="H186" s="15"/>
      <c r="I186" s="15">
        <v>0.5</v>
      </c>
      <c r="J186" s="15" t="s">
        <v>61</v>
      </c>
      <c r="K186" s="15"/>
      <c r="L186" s="15" t="s">
        <v>79</v>
      </c>
      <c r="M186" s="15" t="s">
        <v>417</v>
      </c>
      <c r="N186" s="15" t="s">
        <v>1446</v>
      </c>
      <c r="O186" s="16" t="s">
        <v>417</v>
      </c>
      <c r="P186" s="15" t="s">
        <v>719</v>
      </c>
      <c r="Q186" s="16" t="s">
        <v>1447</v>
      </c>
      <c r="R186" s="15"/>
      <c r="S186" s="15" t="s">
        <v>79</v>
      </c>
      <c r="T186" s="15" t="s">
        <v>80</v>
      </c>
      <c r="U186" s="21">
        <v>0.5</v>
      </c>
      <c r="V186" s="22"/>
      <c r="W186" s="15" t="s">
        <v>720</v>
      </c>
      <c r="X186" s="15" t="s">
        <v>61</v>
      </c>
    </row>
    <row r="187" s="9" customFormat="1" spans="1:24">
      <c r="A187" s="15">
        <v>186</v>
      </c>
      <c r="B187" s="15"/>
      <c r="C187" s="16" t="s">
        <v>1445</v>
      </c>
      <c r="D187" s="15" t="s">
        <v>79</v>
      </c>
      <c r="E187" s="15" t="s">
        <v>79</v>
      </c>
      <c r="F187" s="15"/>
      <c r="G187" s="15"/>
      <c r="H187" s="15"/>
      <c r="I187" s="15">
        <v>3.5</v>
      </c>
      <c r="J187" s="15" t="s">
        <v>61</v>
      </c>
      <c r="K187" s="15"/>
      <c r="L187" s="15" t="s">
        <v>79</v>
      </c>
      <c r="M187" s="15" t="s">
        <v>417</v>
      </c>
      <c r="N187" s="15" t="s">
        <v>1448</v>
      </c>
      <c r="O187" s="16" t="s">
        <v>417</v>
      </c>
      <c r="P187" s="15" t="s">
        <v>719</v>
      </c>
      <c r="Q187" s="16" t="s">
        <v>1449</v>
      </c>
      <c r="R187" s="15"/>
      <c r="S187" s="15" t="s">
        <v>79</v>
      </c>
      <c r="T187" s="15" t="s">
        <v>80</v>
      </c>
      <c r="U187" s="21">
        <v>3.5</v>
      </c>
      <c r="V187" s="22"/>
      <c r="W187" s="15" t="s">
        <v>720</v>
      </c>
      <c r="X187" s="15" t="s">
        <v>61</v>
      </c>
    </row>
    <row r="188" s="9" customFormat="1" spans="1:24">
      <c r="A188" s="15">
        <v>187</v>
      </c>
      <c r="B188" s="15"/>
      <c r="C188" s="16" t="s">
        <v>1445</v>
      </c>
      <c r="D188" s="15" t="s">
        <v>79</v>
      </c>
      <c r="E188" s="15" t="s">
        <v>79</v>
      </c>
      <c r="F188" s="15"/>
      <c r="G188" s="15"/>
      <c r="H188" s="15"/>
      <c r="I188" s="15">
        <v>10</v>
      </c>
      <c r="J188" s="15" t="s">
        <v>61</v>
      </c>
      <c r="K188" s="15"/>
      <c r="L188" s="15" t="s">
        <v>79</v>
      </c>
      <c r="M188" s="15" t="s">
        <v>417</v>
      </c>
      <c r="N188" s="15" t="s">
        <v>1450</v>
      </c>
      <c r="O188" s="16" t="s">
        <v>417</v>
      </c>
      <c r="P188" s="15" t="s">
        <v>719</v>
      </c>
      <c r="Q188" s="16" t="s">
        <v>1451</v>
      </c>
      <c r="R188" s="15"/>
      <c r="S188" s="15" t="s">
        <v>79</v>
      </c>
      <c r="T188" s="15" t="s">
        <v>80</v>
      </c>
      <c r="U188" s="21">
        <v>10</v>
      </c>
      <c r="V188" s="22"/>
      <c r="W188" s="15" t="s">
        <v>720</v>
      </c>
      <c r="X188" s="15" t="s">
        <v>61</v>
      </c>
    </row>
    <row r="189" s="9" customFormat="1" spans="1:24">
      <c r="A189" s="15">
        <v>188</v>
      </c>
      <c r="B189" s="15"/>
      <c r="C189" s="16" t="s">
        <v>1445</v>
      </c>
      <c r="D189" s="15" t="s">
        <v>79</v>
      </c>
      <c r="E189" s="15" t="s">
        <v>79</v>
      </c>
      <c r="F189" s="15"/>
      <c r="G189" s="15"/>
      <c r="H189" s="15"/>
      <c r="I189" s="15">
        <v>1</v>
      </c>
      <c r="J189" s="15" t="s">
        <v>61</v>
      </c>
      <c r="K189" s="15"/>
      <c r="L189" s="15" t="s">
        <v>79</v>
      </c>
      <c r="M189" s="15" t="s">
        <v>417</v>
      </c>
      <c r="N189" s="15" t="s">
        <v>1452</v>
      </c>
      <c r="O189" s="16" t="s">
        <v>417</v>
      </c>
      <c r="P189" s="15" t="s">
        <v>719</v>
      </c>
      <c r="Q189" s="16" t="s">
        <v>1453</v>
      </c>
      <c r="R189" s="15"/>
      <c r="S189" s="15" t="s">
        <v>79</v>
      </c>
      <c r="T189" s="15" t="s">
        <v>80</v>
      </c>
      <c r="U189" s="21">
        <v>1</v>
      </c>
      <c r="V189" s="22"/>
      <c r="W189" s="15" t="s">
        <v>720</v>
      </c>
      <c r="X189" s="15" t="s">
        <v>61</v>
      </c>
    </row>
    <row r="190" s="9" customFormat="1" spans="1:24">
      <c r="A190" s="15">
        <v>189</v>
      </c>
      <c r="B190" s="15"/>
      <c r="C190" s="16" t="s">
        <v>1445</v>
      </c>
      <c r="D190" s="15" t="s">
        <v>79</v>
      </c>
      <c r="E190" s="15" t="s">
        <v>79</v>
      </c>
      <c r="F190" s="15"/>
      <c r="G190" s="15"/>
      <c r="H190" s="15"/>
      <c r="I190" s="15">
        <v>2.5</v>
      </c>
      <c r="J190" s="15" t="s">
        <v>61</v>
      </c>
      <c r="K190" s="15"/>
      <c r="L190" s="15" t="s">
        <v>79</v>
      </c>
      <c r="M190" s="15" t="s">
        <v>417</v>
      </c>
      <c r="N190" s="15" t="s">
        <v>1454</v>
      </c>
      <c r="O190" s="16" t="s">
        <v>417</v>
      </c>
      <c r="P190" s="15" t="s">
        <v>1145</v>
      </c>
      <c r="Q190" s="16" t="s">
        <v>1455</v>
      </c>
      <c r="R190" s="15"/>
      <c r="S190" s="15" t="s">
        <v>79</v>
      </c>
      <c r="T190" s="15" t="s">
        <v>80</v>
      </c>
      <c r="U190" s="21">
        <v>2.5</v>
      </c>
      <c r="V190" s="22"/>
      <c r="W190" s="15" t="s">
        <v>720</v>
      </c>
      <c r="X190" s="15" t="s">
        <v>61</v>
      </c>
    </row>
    <row r="191" s="9" customFormat="1" spans="1:24">
      <c r="A191" s="15">
        <v>190</v>
      </c>
      <c r="B191" s="15"/>
      <c r="C191" s="16" t="s">
        <v>1445</v>
      </c>
      <c r="D191" s="15" t="s">
        <v>79</v>
      </c>
      <c r="E191" s="15" t="s">
        <v>79</v>
      </c>
      <c r="F191" s="15"/>
      <c r="G191" s="15"/>
      <c r="H191" s="15"/>
      <c r="I191" s="15">
        <v>3.5</v>
      </c>
      <c r="J191" s="15" t="s">
        <v>61</v>
      </c>
      <c r="K191" s="15"/>
      <c r="L191" s="15" t="s">
        <v>79</v>
      </c>
      <c r="M191" s="15" t="s">
        <v>417</v>
      </c>
      <c r="N191" s="15" t="s">
        <v>1456</v>
      </c>
      <c r="O191" s="16" t="s">
        <v>417</v>
      </c>
      <c r="P191" s="15" t="s">
        <v>719</v>
      </c>
      <c r="Q191" s="16" t="s">
        <v>1457</v>
      </c>
      <c r="R191" s="15"/>
      <c r="S191" s="15" t="s">
        <v>79</v>
      </c>
      <c r="T191" s="15" t="s">
        <v>80</v>
      </c>
      <c r="U191" s="21">
        <v>3.5</v>
      </c>
      <c r="V191" s="22"/>
      <c r="W191" s="15" t="s">
        <v>720</v>
      </c>
      <c r="X191" s="15" t="s">
        <v>61</v>
      </c>
    </row>
    <row r="192" s="9" customFormat="1" spans="1:24">
      <c r="A192" s="15">
        <v>191</v>
      </c>
      <c r="B192" s="15"/>
      <c r="C192" s="16" t="s">
        <v>1445</v>
      </c>
      <c r="D192" s="15" t="s">
        <v>79</v>
      </c>
      <c r="E192" s="15" t="s">
        <v>79</v>
      </c>
      <c r="F192" s="15"/>
      <c r="G192" s="15"/>
      <c r="H192" s="15"/>
      <c r="I192" s="15">
        <v>6.5</v>
      </c>
      <c r="J192" s="15" t="s">
        <v>61</v>
      </c>
      <c r="K192" s="15"/>
      <c r="L192" s="15" t="s">
        <v>79</v>
      </c>
      <c r="M192" s="15" t="s">
        <v>417</v>
      </c>
      <c r="N192" s="15" t="s">
        <v>1458</v>
      </c>
      <c r="O192" s="16" t="s">
        <v>417</v>
      </c>
      <c r="P192" s="15" t="s">
        <v>719</v>
      </c>
      <c r="Q192" s="16" t="s">
        <v>1459</v>
      </c>
      <c r="R192" s="15"/>
      <c r="S192" s="15" t="s">
        <v>79</v>
      </c>
      <c r="T192" s="15" t="s">
        <v>80</v>
      </c>
      <c r="U192" s="21">
        <v>6.5</v>
      </c>
      <c r="V192" s="22"/>
      <c r="W192" s="15" t="s">
        <v>720</v>
      </c>
      <c r="X192" s="15" t="s">
        <v>61</v>
      </c>
    </row>
    <row r="193" s="9" customFormat="1" spans="1:24">
      <c r="A193" s="15">
        <v>192</v>
      </c>
      <c r="B193" s="15" t="s">
        <v>711</v>
      </c>
      <c r="C193" s="16" t="s">
        <v>1460</v>
      </c>
      <c r="D193" s="15" t="s">
        <v>81</v>
      </c>
      <c r="E193" s="15" t="s">
        <v>81</v>
      </c>
      <c r="F193" s="15">
        <v>75.54</v>
      </c>
      <c r="G193" s="15">
        <v>53.95</v>
      </c>
      <c r="H193" s="15">
        <v>21.35</v>
      </c>
      <c r="I193" s="15">
        <v>1</v>
      </c>
      <c r="J193" s="15" t="s">
        <v>82</v>
      </c>
      <c r="K193" s="15"/>
      <c r="L193" s="15" t="s">
        <v>81</v>
      </c>
      <c r="M193" s="15" t="s">
        <v>417</v>
      </c>
      <c r="N193" s="15" t="s">
        <v>753</v>
      </c>
      <c r="O193" s="16" t="s">
        <v>754</v>
      </c>
      <c r="P193" s="15" t="s">
        <v>719</v>
      </c>
      <c r="Q193" s="16" t="s">
        <v>1461</v>
      </c>
      <c r="R193" s="15" t="s">
        <v>719</v>
      </c>
      <c r="S193" s="15" t="s">
        <v>81</v>
      </c>
      <c r="T193" s="15" t="s">
        <v>759</v>
      </c>
      <c r="U193" s="21">
        <v>0.576</v>
      </c>
      <c r="V193" s="22"/>
      <c r="W193" s="15" t="s">
        <v>720</v>
      </c>
      <c r="X193" s="15" t="s">
        <v>82</v>
      </c>
    </row>
    <row r="194" spans="6:7">
      <c r="F194" s="9">
        <f>SUM(F2:F193)</f>
        <v>998451.1</v>
      </c>
      <c r="G194" s="9">
        <f>SUM(G2:G193)</f>
        <v>177904.94</v>
      </c>
    </row>
  </sheetData>
  <autoFilter xmlns:etc="http://www.wps.cn/officeDocument/2017/etCustomData" ref="A1:AE194" etc:filterBottomFollowUsedRange="0">
    <extLst/>
  </autoFilter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4"/>
  <sheetViews>
    <sheetView topLeftCell="A141" workbookViewId="0">
      <selection activeCell="G2" sqref="G2:G163"/>
    </sheetView>
  </sheetViews>
  <sheetFormatPr defaultColWidth="8.88888888888889" defaultRowHeight="14.4"/>
  <cols>
    <col min="1" max="1" width="17.1111111111111" customWidth="1"/>
    <col min="2" max="2" width="19" customWidth="1"/>
    <col min="3" max="3" width="18.5555555555556" customWidth="1"/>
    <col min="4" max="4" width="16.1111111111111" customWidth="1"/>
    <col min="5" max="5" width="14.8888888888889" customWidth="1"/>
    <col min="6" max="6" width="16" customWidth="1"/>
    <col min="10" max="10" width="19" customWidth="1"/>
    <col min="11" max="11" width="18.4444444444444" customWidth="1"/>
    <col min="12" max="12" width="16" customWidth="1"/>
    <col min="13" max="13" width="15.5555555555556" customWidth="1"/>
  </cols>
  <sheetData>
    <row r="1" ht="43.2" spans="1:14">
      <c r="A1" s="1" t="s">
        <v>101</v>
      </c>
      <c r="B1" s="2" t="s">
        <v>102</v>
      </c>
      <c r="C1" s="3" t="s">
        <v>103</v>
      </c>
      <c r="D1" s="1" t="s">
        <v>104</v>
      </c>
      <c r="E1" s="3" t="s">
        <v>105</v>
      </c>
      <c r="F1" s="4" t="s">
        <v>106</v>
      </c>
      <c r="G1" s="4" t="s">
        <v>107</v>
      </c>
      <c r="H1" s="4" t="s">
        <v>108</v>
      </c>
      <c r="I1" s="4" t="s">
        <v>109</v>
      </c>
      <c r="J1" s="4" t="s">
        <v>110</v>
      </c>
      <c r="K1" s="4" t="s">
        <v>111</v>
      </c>
      <c r="L1" s="4" t="s">
        <v>112</v>
      </c>
      <c r="M1" s="4" t="s">
        <v>113</v>
      </c>
      <c r="N1" s="4" t="s">
        <v>114</v>
      </c>
    </row>
    <row r="2" spans="1:14">
      <c r="A2" s="5" t="s">
        <v>1462</v>
      </c>
      <c r="B2" s="5" t="s">
        <v>1463</v>
      </c>
      <c r="C2" s="6" t="s">
        <v>1464</v>
      </c>
      <c r="D2" s="6" t="s">
        <v>1465</v>
      </c>
      <c r="E2" s="6">
        <v>12727.93</v>
      </c>
      <c r="F2" s="6">
        <v>381.84</v>
      </c>
      <c r="G2" s="6">
        <v>1</v>
      </c>
      <c r="H2" s="6" t="s">
        <v>74</v>
      </c>
      <c r="I2" s="6"/>
      <c r="J2" s="6" t="s">
        <v>1466</v>
      </c>
      <c r="K2" s="6" t="s">
        <v>1467</v>
      </c>
      <c r="L2" s="6" t="s">
        <v>1468</v>
      </c>
      <c r="M2" s="6" t="s">
        <v>1469</v>
      </c>
      <c r="N2" s="5"/>
    </row>
    <row r="3" spans="1:14">
      <c r="A3" s="5" t="s">
        <v>1462</v>
      </c>
      <c r="B3" s="5" t="s">
        <v>1470</v>
      </c>
      <c r="C3" s="6" t="s">
        <v>52</v>
      </c>
      <c r="D3" s="6" t="s">
        <v>52</v>
      </c>
      <c r="E3" s="6">
        <v>4776.74</v>
      </c>
      <c r="F3" s="6">
        <v>143.3</v>
      </c>
      <c r="G3" s="6">
        <v>1</v>
      </c>
      <c r="H3" s="6" t="s">
        <v>74</v>
      </c>
      <c r="I3" s="6"/>
      <c r="J3" s="6" t="s">
        <v>1471</v>
      </c>
      <c r="K3" s="6" t="s">
        <v>1472</v>
      </c>
      <c r="L3" s="6" t="s">
        <v>1473</v>
      </c>
      <c r="M3" s="6" t="s">
        <v>1474</v>
      </c>
      <c r="N3" s="5"/>
    </row>
    <row r="4" spans="1:14">
      <c r="A4" s="5" t="s">
        <v>1462</v>
      </c>
      <c r="B4" s="5" t="s">
        <v>1475</v>
      </c>
      <c r="C4" s="6" t="s">
        <v>1476</v>
      </c>
      <c r="D4" s="6" t="s">
        <v>52</v>
      </c>
      <c r="E4" s="6">
        <v>9885.21</v>
      </c>
      <c r="F4" s="6">
        <v>296.56</v>
      </c>
      <c r="G4" s="6">
        <v>1</v>
      </c>
      <c r="H4" s="6" t="s">
        <v>74</v>
      </c>
      <c r="I4" s="6"/>
      <c r="J4" s="6" t="s">
        <v>1476</v>
      </c>
      <c r="K4" s="6" t="s">
        <v>1467</v>
      </c>
      <c r="L4" s="6" t="s">
        <v>1468</v>
      </c>
      <c r="M4" s="6" t="s">
        <v>1469</v>
      </c>
      <c r="N4" s="5"/>
    </row>
    <row r="5" spans="1:14">
      <c r="A5" s="5" t="s">
        <v>1462</v>
      </c>
      <c r="B5" s="5" t="s">
        <v>1477</v>
      </c>
      <c r="C5" s="6" t="s">
        <v>445</v>
      </c>
      <c r="D5" s="6" t="s">
        <v>445</v>
      </c>
      <c r="E5" s="6">
        <v>1266.02</v>
      </c>
      <c r="F5" s="6">
        <v>703.61</v>
      </c>
      <c r="G5" s="6">
        <v>1</v>
      </c>
      <c r="H5" s="6" t="s">
        <v>54</v>
      </c>
      <c r="I5" s="6"/>
      <c r="J5" s="6" t="s">
        <v>615</v>
      </c>
      <c r="K5" s="6" t="s">
        <v>1478</v>
      </c>
      <c r="L5" s="6" t="s">
        <v>1479</v>
      </c>
      <c r="M5" s="6" t="s">
        <v>1480</v>
      </c>
      <c r="N5" s="5"/>
    </row>
    <row r="6" spans="1:14">
      <c r="A6" s="5" t="s">
        <v>1462</v>
      </c>
      <c r="B6" s="5" t="s">
        <v>1481</v>
      </c>
      <c r="C6" s="6" t="s">
        <v>46</v>
      </c>
      <c r="D6" s="6" t="s">
        <v>46</v>
      </c>
      <c r="E6" s="6">
        <v>13367.6</v>
      </c>
      <c r="F6" s="6">
        <v>8505.75</v>
      </c>
      <c r="G6" s="6">
        <v>1</v>
      </c>
      <c r="H6" s="6" t="s">
        <v>47</v>
      </c>
      <c r="I6" s="6"/>
      <c r="J6" s="6" t="s">
        <v>1482</v>
      </c>
      <c r="K6" s="6"/>
      <c r="L6" s="6" t="s">
        <v>1483</v>
      </c>
      <c r="M6" s="6" t="s">
        <v>1484</v>
      </c>
      <c r="N6" s="5"/>
    </row>
    <row r="7" spans="1:14">
      <c r="A7" s="5" t="s">
        <v>1485</v>
      </c>
      <c r="B7" s="5" t="s">
        <v>1486</v>
      </c>
      <c r="C7" s="6" t="s">
        <v>1487</v>
      </c>
      <c r="D7" s="6" t="s">
        <v>1488</v>
      </c>
      <c r="E7" s="6">
        <v>6136.88</v>
      </c>
      <c r="F7" s="6">
        <v>184.11</v>
      </c>
      <c r="G7" s="6">
        <v>1</v>
      </c>
      <c r="H7" s="6" t="s">
        <v>76</v>
      </c>
      <c r="I7" s="6"/>
      <c r="J7" s="6" t="s">
        <v>1487</v>
      </c>
      <c r="K7" s="6" t="s">
        <v>1489</v>
      </c>
      <c r="L7" s="6" t="s">
        <v>1490</v>
      </c>
      <c r="M7" s="6" t="s">
        <v>1491</v>
      </c>
      <c r="N7" s="5"/>
    </row>
    <row r="8" spans="1:14">
      <c r="A8" s="5" t="s">
        <v>1485</v>
      </c>
      <c r="B8" s="5" t="s">
        <v>1492</v>
      </c>
      <c r="C8" s="6" t="s">
        <v>1493</v>
      </c>
      <c r="D8" s="6" t="s">
        <v>55</v>
      </c>
      <c r="E8" s="6">
        <v>7542.05</v>
      </c>
      <c r="F8" s="6">
        <v>226.26</v>
      </c>
      <c r="G8" s="6">
        <v>1</v>
      </c>
      <c r="H8" s="6" t="s">
        <v>47</v>
      </c>
      <c r="I8" s="6"/>
      <c r="J8" s="6" t="s">
        <v>1494</v>
      </c>
      <c r="K8" s="6" t="s">
        <v>1495</v>
      </c>
      <c r="L8" s="6" t="s">
        <v>1496</v>
      </c>
      <c r="M8" s="6" t="s">
        <v>1497</v>
      </c>
      <c r="N8" s="5"/>
    </row>
    <row r="9" spans="1:14">
      <c r="A9" s="5" t="s">
        <v>1485</v>
      </c>
      <c r="B9" s="5" t="s">
        <v>1498</v>
      </c>
      <c r="C9" s="6" t="s">
        <v>640</v>
      </c>
      <c r="D9" s="6" t="s">
        <v>640</v>
      </c>
      <c r="E9" s="6">
        <v>10761.11</v>
      </c>
      <c r="F9" s="6">
        <v>710.52</v>
      </c>
      <c r="G9" s="6">
        <v>1</v>
      </c>
      <c r="H9" s="6" t="s">
        <v>40</v>
      </c>
      <c r="I9" s="6"/>
      <c r="J9" s="6" t="s">
        <v>1499</v>
      </c>
      <c r="K9" s="6"/>
      <c r="L9" s="6" t="s">
        <v>1500</v>
      </c>
      <c r="M9" s="6" t="s">
        <v>1501</v>
      </c>
      <c r="N9" s="5"/>
    </row>
    <row r="10" spans="1:14">
      <c r="A10" s="5" t="s">
        <v>1485</v>
      </c>
      <c r="B10" s="5" t="s">
        <v>1502</v>
      </c>
      <c r="C10" s="6" t="s">
        <v>55</v>
      </c>
      <c r="D10" s="6" t="s">
        <v>55</v>
      </c>
      <c r="E10" s="6">
        <v>647.35</v>
      </c>
      <c r="F10" s="6">
        <v>19.42</v>
      </c>
      <c r="G10" s="6">
        <v>1</v>
      </c>
      <c r="H10" s="6" t="s">
        <v>47</v>
      </c>
      <c r="I10" s="6"/>
      <c r="J10" s="6" t="s">
        <v>1503</v>
      </c>
      <c r="K10" s="6" t="s">
        <v>1467</v>
      </c>
      <c r="L10" s="6" t="s">
        <v>1504</v>
      </c>
      <c r="M10" s="6" t="s">
        <v>1505</v>
      </c>
      <c r="N10" s="5"/>
    </row>
    <row r="11" spans="1:14">
      <c r="A11" s="5" t="s">
        <v>1485</v>
      </c>
      <c r="B11" s="5" t="s">
        <v>1506</v>
      </c>
      <c r="C11" s="6" t="s">
        <v>55</v>
      </c>
      <c r="D11" s="6" t="s">
        <v>55</v>
      </c>
      <c r="E11" s="6">
        <v>918</v>
      </c>
      <c r="F11" s="6">
        <v>27.54</v>
      </c>
      <c r="G11" s="6">
        <v>1</v>
      </c>
      <c r="H11" s="6" t="s">
        <v>47</v>
      </c>
      <c r="I11" s="6"/>
      <c r="J11" s="6" t="s">
        <v>1507</v>
      </c>
      <c r="K11" s="6" t="s">
        <v>1508</v>
      </c>
      <c r="L11" s="6" t="s">
        <v>1509</v>
      </c>
      <c r="M11" s="6" t="s">
        <v>1510</v>
      </c>
      <c r="N11" s="5"/>
    </row>
    <row r="12" spans="1:14">
      <c r="A12" s="5" t="s">
        <v>1485</v>
      </c>
      <c r="B12" s="5" t="s">
        <v>1511</v>
      </c>
      <c r="C12" s="6" t="s">
        <v>55</v>
      </c>
      <c r="D12" s="6" t="s">
        <v>55</v>
      </c>
      <c r="E12" s="6">
        <v>512.94</v>
      </c>
      <c r="F12" s="6">
        <v>15.39</v>
      </c>
      <c r="G12" s="6">
        <v>1</v>
      </c>
      <c r="H12" s="6" t="s">
        <v>47</v>
      </c>
      <c r="I12" s="6"/>
      <c r="J12" s="6" t="s">
        <v>1512</v>
      </c>
      <c r="K12" s="6" t="s">
        <v>1508</v>
      </c>
      <c r="L12" s="6" t="s">
        <v>1513</v>
      </c>
      <c r="M12" s="6" t="s">
        <v>1514</v>
      </c>
      <c r="N12" s="5"/>
    </row>
    <row r="13" spans="1:14">
      <c r="A13" s="5" t="s">
        <v>1485</v>
      </c>
      <c r="B13" s="5" t="s">
        <v>1515</v>
      </c>
      <c r="C13" s="6" t="s">
        <v>55</v>
      </c>
      <c r="D13" s="6" t="s">
        <v>55</v>
      </c>
      <c r="E13" s="6">
        <v>684</v>
      </c>
      <c r="F13" s="6">
        <v>20.52</v>
      </c>
      <c r="G13" s="6">
        <v>1</v>
      </c>
      <c r="H13" s="6" t="s">
        <v>47</v>
      </c>
      <c r="I13" s="6"/>
      <c r="J13" s="6" t="s">
        <v>1516</v>
      </c>
      <c r="K13" s="6" t="s">
        <v>1508</v>
      </c>
      <c r="L13" s="6" t="s">
        <v>1517</v>
      </c>
      <c r="M13" s="6" t="s">
        <v>1518</v>
      </c>
      <c r="N13" s="5"/>
    </row>
    <row r="14" spans="1:14">
      <c r="A14" s="5" t="s">
        <v>1485</v>
      </c>
      <c r="B14" s="5" t="s">
        <v>1519</v>
      </c>
      <c r="C14" s="6" t="s">
        <v>1520</v>
      </c>
      <c r="D14" s="6" t="s">
        <v>59</v>
      </c>
      <c r="E14" s="6">
        <v>3825.82</v>
      </c>
      <c r="F14" s="6">
        <v>114.77</v>
      </c>
      <c r="G14" s="6">
        <v>1</v>
      </c>
      <c r="H14" s="6" t="s">
        <v>86</v>
      </c>
      <c r="I14" s="6"/>
      <c r="J14" s="6" t="s">
        <v>1521</v>
      </c>
      <c r="K14" s="6" t="s">
        <v>1522</v>
      </c>
      <c r="L14" s="6" t="s">
        <v>1523</v>
      </c>
      <c r="M14" s="6" t="s">
        <v>1524</v>
      </c>
      <c r="N14" s="5"/>
    </row>
    <row r="15" spans="1:14">
      <c r="A15" s="5" t="s">
        <v>1485</v>
      </c>
      <c r="B15" s="5" t="s">
        <v>1525</v>
      </c>
      <c r="C15" s="6" t="s">
        <v>1526</v>
      </c>
      <c r="D15" s="6" t="s">
        <v>1526</v>
      </c>
      <c r="E15" s="6">
        <v>4150.6</v>
      </c>
      <c r="F15" s="6">
        <v>124.52</v>
      </c>
      <c r="G15" s="6">
        <v>1</v>
      </c>
      <c r="H15" s="6" t="s">
        <v>86</v>
      </c>
      <c r="I15" s="6"/>
      <c r="J15" s="6" t="s">
        <v>1527</v>
      </c>
      <c r="K15" s="6" t="s">
        <v>1528</v>
      </c>
      <c r="L15" s="6" t="s">
        <v>1529</v>
      </c>
      <c r="M15" s="6" t="s">
        <v>1530</v>
      </c>
      <c r="N15" s="5"/>
    </row>
    <row r="16" spans="1:14">
      <c r="A16" s="5" t="s">
        <v>1485</v>
      </c>
      <c r="B16" s="5" t="s">
        <v>1531</v>
      </c>
      <c r="C16" s="6" t="s">
        <v>1526</v>
      </c>
      <c r="D16" s="6" t="s">
        <v>1526</v>
      </c>
      <c r="E16" s="6">
        <v>746.08</v>
      </c>
      <c r="F16" s="6">
        <v>22.38</v>
      </c>
      <c r="G16" s="6">
        <v>1</v>
      </c>
      <c r="H16" s="6" t="s">
        <v>86</v>
      </c>
      <c r="I16" s="6"/>
      <c r="J16" s="6" t="s">
        <v>1521</v>
      </c>
      <c r="K16" s="6" t="s">
        <v>1522</v>
      </c>
      <c r="L16" s="6" t="s">
        <v>1532</v>
      </c>
      <c r="M16" s="6" t="s">
        <v>1533</v>
      </c>
      <c r="N16" s="5"/>
    </row>
    <row r="17" spans="1:14">
      <c r="A17" s="5" t="s">
        <v>1485</v>
      </c>
      <c r="B17" s="5" t="s">
        <v>1534</v>
      </c>
      <c r="C17" s="6" t="s">
        <v>55</v>
      </c>
      <c r="D17" s="6" t="s">
        <v>55</v>
      </c>
      <c r="E17" s="6">
        <v>8170.18</v>
      </c>
      <c r="F17" s="6">
        <v>245.11</v>
      </c>
      <c r="G17" s="6">
        <v>1</v>
      </c>
      <c r="H17" s="6" t="s">
        <v>47</v>
      </c>
      <c r="I17" s="6"/>
      <c r="J17" s="6" t="s">
        <v>1535</v>
      </c>
      <c r="K17" s="6" t="s">
        <v>1508</v>
      </c>
      <c r="L17" s="6" t="s">
        <v>1536</v>
      </c>
      <c r="M17" s="6" t="s">
        <v>1537</v>
      </c>
      <c r="N17" s="5"/>
    </row>
    <row r="18" spans="1:14">
      <c r="A18" s="5" t="s">
        <v>1485</v>
      </c>
      <c r="B18" s="5" t="s">
        <v>1538</v>
      </c>
      <c r="C18" s="6" t="s">
        <v>1526</v>
      </c>
      <c r="D18" s="6" t="s">
        <v>1526</v>
      </c>
      <c r="E18" s="6">
        <v>1175.04</v>
      </c>
      <c r="F18" s="6">
        <v>35.25</v>
      </c>
      <c r="G18" s="6">
        <v>1</v>
      </c>
      <c r="H18" s="6" t="s">
        <v>86</v>
      </c>
      <c r="I18" s="6"/>
      <c r="J18" s="6" t="s">
        <v>1521</v>
      </c>
      <c r="K18" s="6" t="s">
        <v>1522</v>
      </c>
      <c r="L18" s="6" t="s">
        <v>1509</v>
      </c>
      <c r="M18" s="6" t="s">
        <v>1510</v>
      </c>
      <c r="N18" s="5"/>
    </row>
    <row r="19" spans="1:14">
      <c r="A19" s="5" t="s">
        <v>1485</v>
      </c>
      <c r="B19" s="5" t="s">
        <v>1539</v>
      </c>
      <c r="C19" s="6" t="s">
        <v>1540</v>
      </c>
      <c r="D19" s="6" t="s">
        <v>1488</v>
      </c>
      <c r="E19" s="6">
        <v>206</v>
      </c>
      <c r="F19" s="6">
        <v>6.18</v>
      </c>
      <c r="G19" s="6">
        <v>1</v>
      </c>
      <c r="H19" s="6" t="s">
        <v>76</v>
      </c>
      <c r="I19" s="6"/>
      <c r="J19" s="6" t="s">
        <v>380</v>
      </c>
      <c r="K19" s="6" t="s">
        <v>1541</v>
      </c>
      <c r="L19" s="6" t="s">
        <v>1542</v>
      </c>
      <c r="M19" s="6" t="s">
        <v>1543</v>
      </c>
      <c r="N19" s="5"/>
    </row>
    <row r="20" spans="1:14">
      <c r="A20" s="5" t="s">
        <v>1485</v>
      </c>
      <c r="B20" s="5" t="s">
        <v>1544</v>
      </c>
      <c r="C20" s="6" t="s">
        <v>55</v>
      </c>
      <c r="D20" s="6" t="s">
        <v>55</v>
      </c>
      <c r="E20" s="6">
        <v>864.28</v>
      </c>
      <c r="F20" s="6">
        <v>25.93</v>
      </c>
      <c r="G20" s="6">
        <v>1</v>
      </c>
      <c r="H20" s="6" t="s">
        <v>47</v>
      </c>
      <c r="I20" s="6"/>
      <c r="J20" s="6" t="s">
        <v>1503</v>
      </c>
      <c r="K20" s="6" t="s">
        <v>1467</v>
      </c>
      <c r="L20" s="6" t="s">
        <v>1545</v>
      </c>
      <c r="M20" s="6" t="s">
        <v>1546</v>
      </c>
      <c r="N20" s="5"/>
    </row>
    <row r="21" spans="1:14">
      <c r="A21" s="5" t="s">
        <v>1485</v>
      </c>
      <c r="B21" s="5" t="s">
        <v>1547</v>
      </c>
      <c r="C21" s="6" t="s">
        <v>1526</v>
      </c>
      <c r="D21" s="6" t="s">
        <v>1526</v>
      </c>
      <c r="E21" s="6">
        <v>2292.27</v>
      </c>
      <c r="F21" s="6">
        <v>68.77</v>
      </c>
      <c r="G21" s="6">
        <v>1</v>
      </c>
      <c r="H21" s="6" t="s">
        <v>86</v>
      </c>
      <c r="I21" s="6"/>
      <c r="J21" s="6" t="s">
        <v>1548</v>
      </c>
      <c r="K21" s="6" t="s">
        <v>1522</v>
      </c>
      <c r="L21" s="6" t="s">
        <v>1549</v>
      </c>
      <c r="M21" s="6" t="s">
        <v>1550</v>
      </c>
      <c r="N21" s="5"/>
    </row>
    <row r="22" spans="1:14">
      <c r="A22" s="5" t="s">
        <v>1485</v>
      </c>
      <c r="B22" s="5" t="s">
        <v>1551</v>
      </c>
      <c r="C22" s="6" t="s">
        <v>55</v>
      </c>
      <c r="D22" s="6" t="s">
        <v>55</v>
      </c>
      <c r="E22" s="6">
        <v>6694.06</v>
      </c>
      <c r="F22" s="6">
        <v>200.82</v>
      </c>
      <c r="G22" s="6">
        <v>1</v>
      </c>
      <c r="H22" s="6" t="s">
        <v>47</v>
      </c>
      <c r="I22" s="6"/>
      <c r="J22" s="6" t="s">
        <v>1552</v>
      </c>
      <c r="K22" s="6" t="s">
        <v>1467</v>
      </c>
      <c r="L22" s="6" t="s">
        <v>1553</v>
      </c>
      <c r="M22" s="6" t="s">
        <v>1554</v>
      </c>
      <c r="N22" s="5"/>
    </row>
    <row r="23" spans="1:14">
      <c r="A23" s="5" t="s">
        <v>1485</v>
      </c>
      <c r="B23" s="5" t="s">
        <v>1555</v>
      </c>
      <c r="C23" s="6" t="s">
        <v>1540</v>
      </c>
      <c r="D23" s="6" t="s">
        <v>1488</v>
      </c>
      <c r="E23" s="6">
        <v>6785</v>
      </c>
      <c r="F23" s="6">
        <v>203.55</v>
      </c>
      <c r="G23" s="6">
        <v>1</v>
      </c>
      <c r="H23" s="6" t="s">
        <v>76</v>
      </c>
      <c r="I23" s="6"/>
      <c r="J23" s="6" t="s">
        <v>1556</v>
      </c>
      <c r="K23" s="6" t="s">
        <v>1557</v>
      </c>
      <c r="L23" s="6" t="s">
        <v>1549</v>
      </c>
      <c r="M23" s="6" t="s">
        <v>1550</v>
      </c>
      <c r="N23" s="5"/>
    </row>
    <row r="24" spans="1:14">
      <c r="A24" s="5" t="s">
        <v>1485</v>
      </c>
      <c r="B24" s="5" t="s">
        <v>1558</v>
      </c>
      <c r="C24" s="6" t="s">
        <v>55</v>
      </c>
      <c r="D24" s="6" t="s">
        <v>55</v>
      </c>
      <c r="E24" s="6">
        <v>512.94</v>
      </c>
      <c r="F24" s="6">
        <v>15.39</v>
      </c>
      <c r="G24" s="6">
        <v>1</v>
      </c>
      <c r="H24" s="6" t="s">
        <v>47</v>
      </c>
      <c r="I24" s="6"/>
      <c r="J24" s="6" t="s">
        <v>1512</v>
      </c>
      <c r="K24" s="6" t="s">
        <v>1508</v>
      </c>
      <c r="L24" s="6" t="s">
        <v>1523</v>
      </c>
      <c r="M24" s="6" t="s">
        <v>1524</v>
      </c>
      <c r="N24" s="5"/>
    </row>
    <row r="25" spans="1:14">
      <c r="A25" s="5" t="s">
        <v>1485</v>
      </c>
      <c r="B25" s="5" t="s">
        <v>1559</v>
      </c>
      <c r="C25" s="6" t="s">
        <v>1526</v>
      </c>
      <c r="D25" s="6" t="s">
        <v>1526</v>
      </c>
      <c r="E25" s="6">
        <v>2131.97</v>
      </c>
      <c r="F25" s="6">
        <v>63.96</v>
      </c>
      <c r="G25" s="6">
        <v>1</v>
      </c>
      <c r="H25" s="6" t="s">
        <v>86</v>
      </c>
      <c r="I25" s="6"/>
      <c r="J25" s="6" t="s">
        <v>1521</v>
      </c>
      <c r="K25" s="6" t="s">
        <v>1522</v>
      </c>
      <c r="L25" s="6" t="s">
        <v>1504</v>
      </c>
      <c r="M25" s="6" t="s">
        <v>1505</v>
      </c>
      <c r="N25" s="5"/>
    </row>
    <row r="26" spans="1:14">
      <c r="A26" s="5" t="s">
        <v>1485</v>
      </c>
      <c r="B26" s="5" t="s">
        <v>1560</v>
      </c>
      <c r="C26" s="6" t="s">
        <v>55</v>
      </c>
      <c r="D26" s="6" t="s">
        <v>55</v>
      </c>
      <c r="E26" s="6">
        <v>789.55</v>
      </c>
      <c r="F26" s="6">
        <v>23.69</v>
      </c>
      <c r="G26" s="6">
        <v>1</v>
      </c>
      <c r="H26" s="6" t="s">
        <v>47</v>
      </c>
      <c r="I26" s="6"/>
      <c r="J26" s="6" t="s">
        <v>1561</v>
      </c>
      <c r="K26" s="6" t="s">
        <v>1508</v>
      </c>
      <c r="L26" s="6" t="s">
        <v>1562</v>
      </c>
      <c r="M26" s="6" t="s">
        <v>1563</v>
      </c>
      <c r="N26" s="5"/>
    </row>
    <row r="27" spans="1:14">
      <c r="A27" s="5" t="s">
        <v>1485</v>
      </c>
      <c r="B27" s="5" t="s">
        <v>1564</v>
      </c>
      <c r="C27" s="6" t="s">
        <v>1526</v>
      </c>
      <c r="D27" s="6" t="s">
        <v>1526</v>
      </c>
      <c r="E27" s="6">
        <v>1158.55</v>
      </c>
      <c r="F27" s="6">
        <v>34.76</v>
      </c>
      <c r="G27" s="6">
        <v>1</v>
      </c>
      <c r="H27" s="6" t="s">
        <v>86</v>
      </c>
      <c r="I27" s="6"/>
      <c r="J27" s="6" t="s">
        <v>1548</v>
      </c>
      <c r="K27" s="6" t="s">
        <v>1522</v>
      </c>
      <c r="L27" s="6" t="s">
        <v>1545</v>
      </c>
      <c r="M27" s="6" t="s">
        <v>1546</v>
      </c>
      <c r="N27" s="5"/>
    </row>
    <row r="28" spans="1:14">
      <c r="A28" s="5" t="s">
        <v>1485</v>
      </c>
      <c r="B28" s="5" t="s">
        <v>1565</v>
      </c>
      <c r="C28" s="6" t="s">
        <v>1540</v>
      </c>
      <c r="D28" s="6" t="s">
        <v>1488</v>
      </c>
      <c r="E28" s="6">
        <v>2070</v>
      </c>
      <c r="F28" s="6">
        <v>62.1</v>
      </c>
      <c r="G28" s="6">
        <v>1</v>
      </c>
      <c r="H28" s="6" t="s">
        <v>76</v>
      </c>
      <c r="I28" s="6"/>
      <c r="J28" s="6" t="s">
        <v>1556</v>
      </c>
      <c r="K28" s="6" t="s">
        <v>1557</v>
      </c>
      <c r="L28" s="6" t="s">
        <v>1566</v>
      </c>
      <c r="M28" s="6" t="s">
        <v>1567</v>
      </c>
      <c r="N28" s="5"/>
    </row>
    <row r="29" spans="1:14">
      <c r="A29" s="5" t="s">
        <v>1485</v>
      </c>
      <c r="B29" s="5" t="s">
        <v>1568</v>
      </c>
      <c r="C29" s="6" t="s">
        <v>1569</v>
      </c>
      <c r="D29" s="6" t="s">
        <v>1488</v>
      </c>
      <c r="E29" s="6">
        <v>103</v>
      </c>
      <c r="F29" s="6">
        <v>3.09</v>
      </c>
      <c r="G29" s="6">
        <v>1</v>
      </c>
      <c r="H29" s="6" t="s">
        <v>76</v>
      </c>
      <c r="I29" s="6"/>
      <c r="J29" s="6" t="s">
        <v>1570</v>
      </c>
      <c r="K29" s="6" t="s">
        <v>1571</v>
      </c>
      <c r="L29" s="6" t="s">
        <v>1572</v>
      </c>
      <c r="M29" s="6" t="s">
        <v>1573</v>
      </c>
      <c r="N29" s="5"/>
    </row>
    <row r="30" spans="1:14">
      <c r="A30" s="5" t="s">
        <v>1485</v>
      </c>
      <c r="B30" s="5" t="s">
        <v>1574</v>
      </c>
      <c r="C30" s="6" t="s">
        <v>1540</v>
      </c>
      <c r="D30" s="6" t="s">
        <v>1488</v>
      </c>
      <c r="E30" s="6">
        <v>103</v>
      </c>
      <c r="F30" s="6">
        <v>3.09</v>
      </c>
      <c r="G30" s="6">
        <v>1</v>
      </c>
      <c r="H30" s="6" t="s">
        <v>76</v>
      </c>
      <c r="I30" s="6"/>
      <c r="J30" s="6" t="s">
        <v>380</v>
      </c>
      <c r="K30" s="6" t="s">
        <v>1541</v>
      </c>
      <c r="L30" s="6" t="s">
        <v>1575</v>
      </c>
      <c r="M30" s="6" t="s">
        <v>1576</v>
      </c>
      <c r="N30" s="5"/>
    </row>
    <row r="31" spans="1:14">
      <c r="A31" s="5" t="s">
        <v>1485</v>
      </c>
      <c r="B31" s="5" t="s">
        <v>1577</v>
      </c>
      <c r="C31" s="6" t="s">
        <v>1569</v>
      </c>
      <c r="D31" s="6" t="s">
        <v>1488</v>
      </c>
      <c r="E31" s="6">
        <v>864</v>
      </c>
      <c r="F31" s="6">
        <v>25.92</v>
      </c>
      <c r="G31" s="6">
        <v>1</v>
      </c>
      <c r="H31" s="6" t="s">
        <v>76</v>
      </c>
      <c r="I31" s="6"/>
      <c r="J31" s="6" t="s">
        <v>1578</v>
      </c>
      <c r="K31" s="6" t="s">
        <v>1571</v>
      </c>
      <c r="L31" s="6" t="s">
        <v>1579</v>
      </c>
      <c r="M31" s="6" t="s">
        <v>1580</v>
      </c>
      <c r="N31" s="5"/>
    </row>
    <row r="32" spans="1:14">
      <c r="A32" s="5" t="s">
        <v>1485</v>
      </c>
      <c r="B32" s="5" t="s">
        <v>1581</v>
      </c>
      <c r="C32" s="6" t="s">
        <v>1582</v>
      </c>
      <c r="D32" s="6" t="s">
        <v>55</v>
      </c>
      <c r="E32" s="6">
        <v>898.2</v>
      </c>
      <c r="F32" s="6">
        <v>26.95</v>
      </c>
      <c r="G32" s="6">
        <v>1</v>
      </c>
      <c r="H32" s="6" t="s">
        <v>47</v>
      </c>
      <c r="I32" s="6"/>
      <c r="J32" s="6" t="s">
        <v>1583</v>
      </c>
      <c r="K32" s="6" t="s">
        <v>1241</v>
      </c>
      <c r="L32" s="6" t="s">
        <v>1584</v>
      </c>
      <c r="M32" s="6" t="s">
        <v>1585</v>
      </c>
      <c r="N32" s="5"/>
    </row>
    <row r="33" spans="1:14">
      <c r="A33" s="5" t="s">
        <v>1485</v>
      </c>
      <c r="B33" s="5" t="s">
        <v>1586</v>
      </c>
      <c r="C33" s="6" t="s">
        <v>55</v>
      </c>
      <c r="D33" s="6" t="s">
        <v>55</v>
      </c>
      <c r="E33" s="6">
        <v>192</v>
      </c>
      <c r="F33" s="6">
        <v>5.76</v>
      </c>
      <c r="G33" s="6">
        <v>1</v>
      </c>
      <c r="H33" s="6" t="s">
        <v>47</v>
      </c>
      <c r="I33" s="6"/>
      <c r="J33" s="6" t="s">
        <v>1561</v>
      </c>
      <c r="K33" s="6" t="s">
        <v>1508</v>
      </c>
      <c r="L33" s="6" t="s">
        <v>1587</v>
      </c>
      <c r="M33" s="6" t="s">
        <v>1588</v>
      </c>
      <c r="N33" s="5"/>
    </row>
    <row r="34" spans="1:14">
      <c r="A34" s="5" t="s">
        <v>1485</v>
      </c>
      <c r="B34" s="5" t="s">
        <v>1589</v>
      </c>
      <c r="C34" s="6" t="s">
        <v>55</v>
      </c>
      <c r="D34" s="6" t="s">
        <v>55</v>
      </c>
      <c r="E34" s="6">
        <v>967.5</v>
      </c>
      <c r="F34" s="6">
        <v>29.03</v>
      </c>
      <c r="G34" s="6">
        <v>1</v>
      </c>
      <c r="H34" s="6" t="s">
        <v>47</v>
      </c>
      <c r="I34" s="6"/>
      <c r="J34" s="6" t="s">
        <v>1512</v>
      </c>
      <c r="K34" s="6" t="s">
        <v>1467</v>
      </c>
      <c r="L34" s="6" t="s">
        <v>1500</v>
      </c>
      <c r="M34" s="6" t="s">
        <v>1501</v>
      </c>
      <c r="N34" s="5"/>
    </row>
    <row r="35" spans="1:14">
      <c r="A35" s="5" t="s">
        <v>1485</v>
      </c>
      <c r="B35" s="5" t="s">
        <v>1590</v>
      </c>
      <c r="C35" s="6" t="s">
        <v>1520</v>
      </c>
      <c r="D35" s="6" t="s">
        <v>59</v>
      </c>
      <c r="E35" s="6">
        <v>8520.87</v>
      </c>
      <c r="F35" s="6">
        <v>255.63</v>
      </c>
      <c r="G35" s="6">
        <v>1</v>
      </c>
      <c r="H35" s="6" t="s">
        <v>86</v>
      </c>
      <c r="I35" s="6"/>
      <c r="J35" s="6" t="s">
        <v>1548</v>
      </c>
      <c r="K35" s="6" t="s">
        <v>1522</v>
      </c>
      <c r="L35" s="6" t="s">
        <v>1575</v>
      </c>
      <c r="M35" s="6" t="s">
        <v>1576</v>
      </c>
      <c r="N35" s="5"/>
    </row>
    <row r="36" spans="1:14">
      <c r="A36" s="5" t="s">
        <v>1485</v>
      </c>
      <c r="B36" s="5" t="s">
        <v>1591</v>
      </c>
      <c r="C36" s="6" t="s">
        <v>1526</v>
      </c>
      <c r="D36" s="6" t="s">
        <v>1526</v>
      </c>
      <c r="E36" s="6">
        <v>4085.04</v>
      </c>
      <c r="F36" s="6">
        <v>122.55</v>
      </c>
      <c r="G36" s="6">
        <v>1</v>
      </c>
      <c r="H36" s="6" t="s">
        <v>86</v>
      </c>
      <c r="I36" s="6"/>
      <c r="J36" s="6" t="s">
        <v>1592</v>
      </c>
      <c r="K36" s="6" t="s">
        <v>1593</v>
      </c>
      <c r="L36" s="6" t="s">
        <v>1500</v>
      </c>
      <c r="M36" s="6" t="s">
        <v>1501</v>
      </c>
      <c r="N36" s="5"/>
    </row>
    <row r="37" spans="1:14">
      <c r="A37" s="5" t="s">
        <v>1485</v>
      </c>
      <c r="B37" s="5" t="s">
        <v>1594</v>
      </c>
      <c r="C37" s="6" t="s">
        <v>1595</v>
      </c>
      <c r="D37" s="6" t="s">
        <v>55</v>
      </c>
      <c r="E37" s="6">
        <v>2892.78</v>
      </c>
      <c r="F37" s="6">
        <v>86.78</v>
      </c>
      <c r="G37" s="6">
        <v>1</v>
      </c>
      <c r="H37" s="6" t="s">
        <v>47</v>
      </c>
      <c r="I37" s="6"/>
      <c r="J37" s="6" t="s">
        <v>1596</v>
      </c>
      <c r="K37" s="6" t="s">
        <v>1467</v>
      </c>
      <c r="L37" s="6" t="s">
        <v>1597</v>
      </c>
      <c r="M37" s="6" t="s">
        <v>1598</v>
      </c>
      <c r="N37" s="5"/>
    </row>
    <row r="38" spans="1:14">
      <c r="A38" s="5" t="s">
        <v>1485</v>
      </c>
      <c r="B38" s="5" t="s">
        <v>1599</v>
      </c>
      <c r="C38" s="6" t="s">
        <v>1540</v>
      </c>
      <c r="D38" s="6" t="s">
        <v>1488</v>
      </c>
      <c r="E38" s="6">
        <v>2070</v>
      </c>
      <c r="F38" s="6">
        <v>62.1</v>
      </c>
      <c r="G38" s="6">
        <v>1</v>
      </c>
      <c r="H38" s="6" t="s">
        <v>76</v>
      </c>
      <c r="I38" s="6"/>
      <c r="J38" s="6" t="s">
        <v>1556</v>
      </c>
      <c r="K38" s="6" t="s">
        <v>1557</v>
      </c>
      <c r="L38" s="6" t="s">
        <v>1600</v>
      </c>
      <c r="M38" s="6" t="s">
        <v>1601</v>
      </c>
      <c r="N38" s="5"/>
    </row>
    <row r="39" spans="1:14">
      <c r="A39" s="5" t="s">
        <v>1485</v>
      </c>
      <c r="B39" s="5" t="s">
        <v>1602</v>
      </c>
      <c r="C39" s="6" t="s">
        <v>1582</v>
      </c>
      <c r="D39" s="6" t="s">
        <v>55</v>
      </c>
      <c r="E39" s="6">
        <v>898.2</v>
      </c>
      <c r="F39" s="6">
        <v>26.95</v>
      </c>
      <c r="G39" s="6">
        <v>1</v>
      </c>
      <c r="H39" s="6" t="s">
        <v>47</v>
      </c>
      <c r="I39" s="6"/>
      <c r="J39" s="6" t="s">
        <v>1603</v>
      </c>
      <c r="K39" s="6" t="s">
        <v>1241</v>
      </c>
      <c r="L39" s="6" t="s">
        <v>1604</v>
      </c>
      <c r="M39" s="6" t="s">
        <v>1605</v>
      </c>
      <c r="N39" s="5"/>
    </row>
    <row r="40" spans="1:14">
      <c r="A40" s="5" t="s">
        <v>1485</v>
      </c>
      <c r="B40" s="5" t="s">
        <v>1606</v>
      </c>
      <c r="C40" s="6" t="s">
        <v>1607</v>
      </c>
      <c r="D40" s="6" t="s">
        <v>92</v>
      </c>
      <c r="E40" s="6">
        <v>1332.32</v>
      </c>
      <c r="F40" s="6">
        <v>39.97</v>
      </c>
      <c r="G40" s="6">
        <v>1</v>
      </c>
      <c r="H40" s="6" t="s">
        <v>86</v>
      </c>
      <c r="I40" s="6"/>
      <c r="J40" s="6" t="s">
        <v>1608</v>
      </c>
      <c r="K40" s="6" t="s">
        <v>1609</v>
      </c>
      <c r="L40" s="6" t="s">
        <v>1610</v>
      </c>
      <c r="M40" s="6" t="s">
        <v>1611</v>
      </c>
      <c r="N40" s="5"/>
    </row>
    <row r="41" spans="1:14">
      <c r="A41" s="5" t="s">
        <v>1485</v>
      </c>
      <c r="B41" s="5" t="s">
        <v>1612</v>
      </c>
      <c r="C41" s="6" t="s">
        <v>1613</v>
      </c>
      <c r="D41" s="6" t="s">
        <v>59</v>
      </c>
      <c r="E41" s="6">
        <v>2918.44</v>
      </c>
      <c r="F41" s="6">
        <v>87.55</v>
      </c>
      <c r="G41" s="6">
        <v>1</v>
      </c>
      <c r="H41" s="6" t="s">
        <v>86</v>
      </c>
      <c r="I41" s="6"/>
      <c r="J41" s="6" t="s">
        <v>1614</v>
      </c>
      <c r="K41" s="6" t="s">
        <v>1615</v>
      </c>
      <c r="L41" s="6" t="s">
        <v>1610</v>
      </c>
      <c r="M41" s="6" t="s">
        <v>1611</v>
      </c>
      <c r="N41" s="5"/>
    </row>
    <row r="42" spans="1:14">
      <c r="A42" s="5" t="s">
        <v>1485</v>
      </c>
      <c r="B42" s="5" t="s">
        <v>1616</v>
      </c>
      <c r="C42" s="6" t="s">
        <v>1617</v>
      </c>
      <c r="D42" s="6" t="s">
        <v>87</v>
      </c>
      <c r="E42" s="6">
        <v>656.36</v>
      </c>
      <c r="F42" s="6">
        <v>19.69</v>
      </c>
      <c r="G42" s="6">
        <v>1</v>
      </c>
      <c r="H42" s="6" t="s">
        <v>47</v>
      </c>
      <c r="I42" s="6"/>
      <c r="J42" s="6" t="s">
        <v>143</v>
      </c>
      <c r="K42" s="6" t="s">
        <v>1618</v>
      </c>
      <c r="L42" s="6" t="s">
        <v>1610</v>
      </c>
      <c r="M42" s="6" t="s">
        <v>1611</v>
      </c>
      <c r="N42" s="5"/>
    </row>
    <row r="43" spans="1:14">
      <c r="A43" s="5" t="s">
        <v>1485</v>
      </c>
      <c r="B43" s="5" t="s">
        <v>1619</v>
      </c>
      <c r="C43" s="6" t="s">
        <v>1582</v>
      </c>
      <c r="D43" s="6" t="s">
        <v>55</v>
      </c>
      <c r="E43" s="6">
        <v>1146.6</v>
      </c>
      <c r="F43" s="6">
        <v>34.4</v>
      </c>
      <c r="G43" s="6">
        <v>1</v>
      </c>
      <c r="H43" s="6" t="s">
        <v>47</v>
      </c>
      <c r="I43" s="6"/>
      <c r="J43" s="6" t="s">
        <v>1583</v>
      </c>
      <c r="K43" s="6" t="s">
        <v>1142</v>
      </c>
      <c r="L43" s="6" t="s">
        <v>1610</v>
      </c>
      <c r="M43" s="6" t="s">
        <v>1611</v>
      </c>
      <c r="N43" s="5"/>
    </row>
    <row r="44" spans="1:14">
      <c r="A44" s="5" t="s">
        <v>1485</v>
      </c>
      <c r="B44" s="5" t="s">
        <v>1620</v>
      </c>
      <c r="C44" s="6" t="s">
        <v>1569</v>
      </c>
      <c r="D44" s="6" t="s">
        <v>1488</v>
      </c>
      <c r="E44" s="6">
        <v>864</v>
      </c>
      <c r="F44" s="6">
        <v>25.92</v>
      </c>
      <c r="G44" s="6">
        <v>1</v>
      </c>
      <c r="H44" s="6" t="s">
        <v>76</v>
      </c>
      <c r="I44" s="6"/>
      <c r="J44" s="6" t="s">
        <v>1578</v>
      </c>
      <c r="K44" s="6" t="s">
        <v>1571</v>
      </c>
      <c r="L44" s="6" t="s">
        <v>1621</v>
      </c>
      <c r="M44" s="6" t="s">
        <v>1622</v>
      </c>
      <c r="N44" s="5"/>
    </row>
    <row r="45" spans="1:14">
      <c r="A45" s="5" t="s">
        <v>1485</v>
      </c>
      <c r="B45" s="5" t="s">
        <v>1623</v>
      </c>
      <c r="C45" s="6" t="s">
        <v>100</v>
      </c>
      <c r="D45" s="6" t="s">
        <v>1624</v>
      </c>
      <c r="E45" s="6">
        <v>1112.69</v>
      </c>
      <c r="F45" s="6">
        <v>33.38</v>
      </c>
      <c r="G45" s="6">
        <v>1</v>
      </c>
      <c r="H45" s="6" t="s">
        <v>54</v>
      </c>
      <c r="I45" s="6"/>
      <c r="J45" s="6" t="s">
        <v>1625</v>
      </c>
      <c r="K45" s="6" t="s">
        <v>1626</v>
      </c>
      <c r="L45" s="6" t="s">
        <v>1575</v>
      </c>
      <c r="M45" s="6" t="s">
        <v>1576</v>
      </c>
      <c r="N45" s="5"/>
    </row>
    <row r="46" spans="1:14">
      <c r="A46" s="5" t="s">
        <v>1485</v>
      </c>
      <c r="B46" s="5" t="s">
        <v>1627</v>
      </c>
      <c r="C46" s="6" t="s">
        <v>1540</v>
      </c>
      <c r="D46" s="6" t="s">
        <v>1488</v>
      </c>
      <c r="E46" s="6">
        <v>3305.25</v>
      </c>
      <c r="F46" s="6">
        <v>99.16</v>
      </c>
      <c r="G46" s="6">
        <v>1</v>
      </c>
      <c r="H46" s="6" t="s">
        <v>76</v>
      </c>
      <c r="I46" s="6"/>
      <c r="J46" s="6" t="s">
        <v>1628</v>
      </c>
      <c r="K46" s="6" t="s">
        <v>1557</v>
      </c>
      <c r="L46" s="6" t="s">
        <v>1529</v>
      </c>
      <c r="M46" s="6" t="s">
        <v>1530</v>
      </c>
      <c r="N46" s="5"/>
    </row>
    <row r="47" spans="1:14">
      <c r="A47" s="5" t="s">
        <v>1485</v>
      </c>
      <c r="B47" s="5" t="s">
        <v>1629</v>
      </c>
      <c r="C47" s="6" t="s">
        <v>55</v>
      </c>
      <c r="D47" s="6" t="s">
        <v>55</v>
      </c>
      <c r="E47" s="6">
        <v>8794.76</v>
      </c>
      <c r="F47" s="6">
        <v>263.84</v>
      </c>
      <c r="G47" s="6">
        <v>1</v>
      </c>
      <c r="H47" s="6" t="s">
        <v>47</v>
      </c>
      <c r="I47" s="6"/>
      <c r="J47" s="6" t="s">
        <v>1630</v>
      </c>
      <c r="K47" s="6" t="s">
        <v>1508</v>
      </c>
      <c r="L47" s="6" t="s">
        <v>1529</v>
      </c>
      <c r="M47" s="6" t="s">
        <v>1530</v>
      </c>
      <c r="N47" s="5"/>
    </row>
    <row r="48" spans="1:14">
      <c r="A48" s="5" t="s">
        <v>1485</v>
      </c>
      <c r="B48" s="5" t="s">
        <v>1631</v>
      </c>
      <c r="C48" s="6" t="s">
        <v>1582</v>
      </c>
      <c r="D48" s="6" t="s">
        <v>55</v>
      </c>
      <c r="E48" s="6">
        <v>898.2</v>
      </c>
      <c r="F48" s="6">
        <v>26.95</v>
      </c>
      <c r="G48" s="6">
        <v>1</v>
      </c>
      <c r="H48" s="6" t="s">
        <v>47</v>
      </c>
      <c r="I48" s="6"/>
      <c r="J48" s="6" t="s">
        <v>1583</v>
      </c>
      <c r="K48" s="6" t="s">
        <v>1241</v>
      </c>
      <c r="L48" s="6" t="s">
        <v>1632</v>
      </c>
      <c r="M48" s="6" t="s">
        <v>1633</v>
      </c>
      <c r="N48" s="5"/>
    </row>
    <row r="49" spans="1:14">
      <c r="A49" s="5" t="s">
        <v>1485</v>
      </c>
      <c r="B49" s="5" t="s">
        <v>1634</v>
      </c>
      <c r="C49" s="6" t="s">
        <v>1540</v>
      </c>
      <c r="D49" s="6" t="s">
        <v>1488</v>
      </c>
      <c r="E49" s="6">
        <v>257.5</v>
      </c>
      <c r="F49" s="6">
        <v>7.73</v>
      </c>
      <c r="G49" s="6">
        <v>1</v>
      </c>
      <c r="H49" s="6" t="s">
        <v>76</v>
      </c>
      <c r="I49" s="6"/>
      <c r="J49" s="6" t="s">
        <v>1556</v>
      </c>
      <c r="K49" s="6" t="s">
        <v>1557</v>
      </c>
      <c r="L49" s="6" t="s">
        <v>1635</v>
      </c>
      <c r="M49" s="6" t="s">
        <v>1636</v>
      </c>
      <c r="N49" s="5"/>
    </row>
    <row r="50" spans="1:14">
      <c r="A50" s="5" t="s">
        <v>1485</v>
      </c>
      <c r="B50" s="5" t="s">
        <v>1637</v>
      </c>
      <c r="C50" s="6" t="s">
        <v>55</v>
      </c>
      <c r="D50" s="6" t="s">
        <v>55</v>
      </c>
      <c r="E50" s="6">
        <v>291.9</v>
      </c>
      <c r="F50" s="6">
        <v>8.76</v>
      </c>
      <c r="G50" s="6">
        <v>1</v>
      </c>
      <c r="H50" s="6" t="s">
        <v>47</v>
      </c>
      <c r="I50" s="6"/>
      <c r="J50" s="6" t="s">
        <v>1638</v>
      </c>
      <c r="K50" s="6" t="s">
        <v>1467</v>
      </c>
      <c r="L50" s="6" t="s">
        <v>1575</v>
      </c>
      <c r="M50" s="6" t="s">
        <v>1576</v>
      </c>
      <c r="N50" s="5"/>
    </row>
    <row r="51" spans="1:14">
      <c r="A51" s="5" t="s">
        <v>1485</v>
      </c>
      <c r="B51" s="5" t="s">
        <v>1639</v>
      </c>
      <c r="C51" s="6" t="s">
        <v>692</v>
      </c>
      <c r="D51" s="6" t="s">
        <v>692</v>
      </c>
      <c r="E51" s="6">
        <v>4706.28</v>
      </c>
      <c r="F51" s="6">
        <v>521.64</v>
      </c>
      <c r="G51" s="6">
        <v>1</v>
      </c>
      <c r="H51" s="6" t="s">
        <v>40</v>
      </c>
      <c r="I51" s="6"/>
      <c r="J51" s="6" t="s">
        <v>1640</v>
      </c>
      <c r="K51" s="6"/>
      <c r="L51" s="6" t="s">
        <v>1523</v>
      </c>
      <c r="M51" s="6" t="s">
        <v>1524</v>
      </c>
      <c r="N51" s="5"/>
    </row>
    <row r="52" spans="1:14">
      <c r="A52" s="5" t="s">
        <v>1485</v>
      </c>
      <c r="B52" s="5" t="s">
        <v>1641</v>
      </c>
      <c r="C52" s="6" t="s">
        <v>692</v>
      </c>
      <c r="D52" s="6" t="s">
        <v>692</v>
      </c>
      <c r="E52" s="6">
        <v>10119.71</v>
      </c>
      <c r="F52" s="6">
        <v>1121.64</v>
      </c>
      <c r="G52" s="6">
        <v>1</v>
      </c>
      <c r="H52" s="6" t="s">
        <v>40</v>
      </c>
      <c r="I52" s="6"/>
      <c r="J52" s="6" t="s">
        <v>1640</v>
      </c>
      <c r="K52" s="6"/>
      <c r="L52" s="6" t="s">
        <v>1504</v>
      </c>
      <c r="M52" s="6" t="s">
        <v>1505</v>
      </c>
      <c r="N52" s="5"/>
    </row>
    <row r="53" spans="1:14">
      <c r="A53" s="5" t="s">
        <v>1485</v>
      </c>
      <c r="B53" s="5" t="s">
        <v>1642</v>
      </c>
      <c r="C53" s="6" t="s">
        <v>692</v>
      </c>
      <c r="D53" s="6" t="s">
        <v>692</v>
      </c>
      <c r="E53" s="6">
        <v>32751.95</v>
      </c>
      <c r="F53" s="6">
        <v>3630.01</v>
      </c>
      <c r="G53" s="6">
        <v>1</v>
      </c>
      <c r="H53" s="6" t="s">
        <v>40</v>
      </c>
      <c r="I53" s="6"/>
      <c r="J53" s="6" t="s">
        <v>1640</v>
      </c>
      <c r="K53" s="6"/>
      <c r="L53" s="6" t="s">
        <v>1532</v>
      </c>
      <c r="M53" s="6" t="s">
        <v>1533</v>
      </c>
      <c r="N53" s="5"/>
    </row>
    <row r="54" spans="1:14">
      <c r="A54" s="5" t="s">
        <v>1485</v>
      </c>
      <c r="B54" s="5" t="s">
        <v>1643</v>
      </c>
      <c r="C54" s="6" t="s">
        <v>692</v>
      </c>
      <c r="D54" s="6" t="s">
        <v>692</v>
      </c>
      <c r="E54" s="6">
        <v>5906.51</v>
      </c>
      <c r="F54" s="6">
        <v>654.65</v>
      </c>
      <c r="G54" s="6">
        <v>1</v>
      </c>
      <c r="H54" s="6" t="s">
        <v>40</v>
      </c>
      <c r="I54" s="6"/>
      <c r="J54" s="6" t="s">
        <v>1640</v>
      </c>
      <c r="K54" s="6"/>
      <c r="L54" s="6" t="s">
        <v>1545</v>
      </c>
      <c r="M54" s="6" t="s">
        <v>1546</v>
      </c>
      <c r="N54" s="5"/>
    </row>
    <row r="55" spans="1:14">
      <c r="A55" s="5" t="s">
        <v>1485</v>
      </c>
      <c r="B55" s="5" t="s">
        <v>1644</v>
      </c>
      <c r="C55" s="6" t="s">
        <v>692</v>
      </c>
      <c r="D55" s="6" t="s">
        <v>692</v>
      </c>
      <c r="E55" s="6">
        <v>6831.19</v>
      </c>
      <c r="F55" s="6">
        <v>757.09</v>
      </c>
      <c r="G55" s="6">
        <v>1</v>
      </c>
      <c r="H55" s="6" t="s">
        <v>40</v>
      </c>
      <c r="I55" s="6"/>
      <c r="J55" s="6" t="s">
        <v>1640</v>
      </c>
      <c r="K55" s="6"/>
      <c r="L55" s="6" t="s">
        <v>1549</v>
      </c>
      <c r="M55" s="6" t="s">
        <v>1550</v>
      </c>
      <c r="N55" s="5"/>
    </row>
    <row r="56" spans="1:14">
      <c r="A56" s="5" t="s">
        <v>1485</v>
      </c>
      <c r="B56" s="5" t="s">
        <v>1645</v>
      </c>
      <c r="C56" s="6" t="s">
        <v>692</v>
      </c>
      <c r="D56" s="6" t="s">
        <v>692</v>
      </c>
      <c r="E56" s="6">
        <v>10314.4</v>
      </c>
      <c r="F56" s="6">
        <v>1143.18</v>
      </c>
      <c r="G56" s="6">
        <v>1</v>
      </c>
      <c r="H56" s="6" t="s">
        <v>40</v>
      </c>
      <c r="I56" s="6"/>
      <c r="J56" s="6" t="s">
        <v>1640</v>
      </c>
      <c r="K56" s="6"/>
      <c r="L56" s="6" t="s">
        <v>1529</v>
      </c>
      <c r="M56" s="6" t="s">
        <v>1530</v>
      </c>
      <c r="N56" s="5"/>
    </row>
    <row r="57" spans="1:14">
      <c r="A57" s="5" t="s">
        <v>1485</v>
      </c>
      <c r="B57" s="5" t="s">
        <v>1646</v>
      </c>
      <c r="C57" s="6" t="s">
        <v>692</v>
      </c>
      <c r="D57" s="6" t="s">
        <v>692</v>
      </c>
      <c r="E57" s="6">
        <v>16396.16</v>
      </c>
      <c r="F57" s="6">
        <v>1817.23</v>
      </c>
      <c r="G57" s="6">
        <v>1</v>
      </c>
      <c r="H57" s="6" t="s">
        <v>40</v>
      </c>
      <c r="I57" s="6"/>
      <c r="J57" s="6" t="s">
        <v>1640</v>
      </c>
      <c r="K57" s="6"/>
      <c r="L57" s="6" t="s">
        <v>1509</v>
      </c>
      <c r="M57" s="6" t="s">
        <v>1510</v>
      </c>
      <c r="N57" s="5"/>
    </row>
    <row r="58" spans="1:14">
      <c r="A58" s="5" t="s">
        <v>1485</v>
      </c>
      <c r="B58" s="5" t="s">
        <v>1647</v>
      </c>
      <c r="C58" s="6" t="s">
        <v>692</v>
      </c>
      <c r="D58" s="6" t="s">
        <v>692</v>
      </c>
      <c r="E58" s="6">
        <v>2236.96</v>
      </c>
      <c r="F58" s="6">
        <v>247.96</v>
      </c>
      <c r="G58" s="6">
        <v>1</v>
      </c>
      <c r="H58" s="6" t="s">
        <v>40</v>
      </c>
      <c r="I58" s="6"/>
      <c r="J58" s="6" t="s">
        <v>1640</v>
      </c>
      <c r="K58" s="6"/>
      <c r="L58" s="6" t="s">
        <v>1575</v>
      </c>
      <c r="M58" s="6" t="s">
        <v>1576</v>
      </c>
      <c r="N58" s="5"/>
    </row>
    <row r="59" spans="1:14">
      <c r="A59" s="5" t="s">
        <v>1485</v>
      </c>
      <c r="B59" s="5" t="s">
        <v>1648</v>
      </c>
      <c r="C59" s="6" t="s">
        <v>1540</v>
      </c>
      <c r="D59" s="6" t="s">
        <v>1624</v>
      </c>
      <c r="E59" s="6">
        <v>4590.33</v>
      </c>
      <c r="F59" s="6">
        <v>137.71</v>
      </c>
      <c r="G59" s="6">
        <v>1</v>
      </c>
      <c r="H59" s="6" t="s">
        <v>76</v>
      </c>
      <c r="I59" s="6"/>
      <c r="J59" s="6" t="s">
        <v>1649</v>
      </c>
      <c r="K59" s="6" t="s">
        <v>1650</v>
      </c>
      <c r="L59" s="6" t="s">
        <v>1651</v>
      </c>
      <c r="M59" s="6" t="s">
        <v>1652</v>
      </c>
      <c r="N59" s="5"/>
    </row>
    <row r="60" spans="1:14">
      <c r="A60" s="5" t="s">
        <v>1485</v>
      </c>
      <c r="B60" s="5" t="s">
        <v>1653</v>
      </c>
      <c r="C60" s="6" t="s">
        <v>71</v>
      </c>
      <c r="D60" s="6" t="s">
        <v>96</v>
      </c>
      <c r="E60" s="6">
        <v>2048.99</v>
      </c>
      <c r="F60" s="6">
        <v>61.47</v>
      </c>
      <c r="G60" s="6">
        <v>1</v>
      </c>
      <c r="H60" s="6" t="s">
        <v>47</v>
      </c>
      <c r="I60" s="6"/>
      <c r="J60" s="6" t="s">
        <v>1654</v>
      </c>
      <c r="K60" s="6" t="s">
        <v>1241</v>
      </c>
      <c r="L60" s="6" t="s">
        <v>1655</v>
      </c>
      <c r="M60" s="6" t="s">
        <v>1656</v>
      </c>
      <c r="N60" s="5"/>
    </row>
    <row r="61" spans="1:14">
      <c r="A61" s="5" t="s">
        <v>1485</v>
      </c>
      <c r="B61" s="5" t="s">
        <v>1657</v>
      </c>
      <c r="C61" s="6" t="s">
        <v>461</v>
      </c>
      <c r="D61" s="6" t="s">
        <v>55</v>
      </c>
      <c r="E61" s="6">
        <v>12303.32</v>
      </c>
      <c r="F61" s="6">
        <v>369.1</v>
      </c>
      <c r="G61" s="6">
        <v>1</v>
      </c>
      <c r="H61" s="6" t="s">
        <v>47</v>
      </c>
      <c r="I61" s="6"/>
      <c r="J61" s="6" t="s">
        <v>1658</v>
      </c>
      <c r="K61" s="6" t="s">
        <v>1241</v>
      </c>
      <c r="L61" s="6" t="s">
        <v>1659</v>
      </c>
      <c r="M61" s="6" t="s">
        <v>1660</v>
      </c>
      <c r="N61" s="5"/>
    </row>
    <row r="62" spans="1:14">
      <c r="A62" s="5" t="s">
        <v>1485</v>
      </c>
      <c r="B62" s="5" t="s">
        <v>1661</v>
      </c>
      <c r="C62" s="6" t="s">
        <v>549</v>
      </c>
      <c r="D62" s="6" t="s">
        <v>1488</v>
      </c>
      <c r="E62" s="6">
        <v>12763.56</v>
      </c>
      <c r="F62" s="6">
        <v>382.91</v>
      </c>
      <c r="G62" s="6">
        <v>1</v>
      </c>
      <c r="H62" s="6" t="s">
        <v>76</v>
      </c>
      <c r="I62" s="6"/>
      <c r="J62" s="6" t="s">
        <v>1662</v>
      </c>
      <c r="K62" s="6" t="s">
        <v>1663</v>
      </c>
      <c r="L62" s="6" t="s">
        <v>1664</v>
      </c>
      <c r="M62" s="6" t="s">
        <v>1665</v>
      </c>
      <c r="N62" s="5"/>
    </row>
    <row r="63" spans="1:14">
      <c r="A63" s="5" t="s">
        <v>1485</v>
      </c>
      <c r="B63" s="5" t="s">
        <v>1666</v>
      </c>
      <c r="C63" s="6" t="s">
        <v>1540</v>
      </c>
      <c r="D63" s="6" t="s">
        <v>1624</v>
      </c>
      <c r="E63" s="6">
        <v>4703.15</v>
      </c>
      <c r="F63" s="6">
        <v>141.09</v>
      </c>
      <c r="G63" s="6">
        <v>1</v>
      </c>
      <c r="H63" s="6" t="s">
        <v>76</v>
      </c>
      <c r="I63" s="6"/>
      <c r="J63" s="6" t="s">
        <v>1667</v>
      </c>
      <c r="K63" s="6" t="s">
        <v>1650</v>
      </c>
      <c r="L63" s="6" t="s">
        <v>1668</v>
      </c>
      <c r="M63" s="6" t="s">
        <v>1669</v>
      </c>
      <c r="N63" s="5"/>
    </row>
    <row r="64" spans="1:14">
      <c r="A64" s="5" t="s">
        <v>1485</v>
      </c>
      <c r="B64" s="5" t="s">
        <v>1670</v>
      </c>
      <c r="C64" s="6" t="s">
        <v>1671</v>
      </c>
      <c r="D64" s="6" t="s">
        <v>55</v>
      </c>
      <c r="E64" s="6">
        <v>16876.68</v>
      </c>
      <c r="F64" s="6">
        <v>506.3</v>
      </c>
      <c r="G64" s="6">
        <v>1</v>
      </c>
      <c r="H64" s="6" t="s">
        <v>47</v>
      </c>
      <c r="I64" s="6"/>
      <c r="J64" s="6" t="s">
        <v>1672</v>
      </c>
      <c r="K64" s="6" t="s">
        <v>1673</v>
      </c>
      <c r="L64" s="6" t="s">
        <v>1674</v>
      </c>
      <c r="M64" s="6" t="s">
        <v>1675</v>
      </c>
      <c r="N64" s="5"/>
    </row>
    <row r="65" spans="1:14">
      <c r="A65" s="5" t="s">
        <v>1485</v>
      </c>
      <c r="B65" s="5" t="s">
        <v>1676</v>
      </c>
      <c r="C65" s="6" t="s">
        <v>1677</v>
      </c>
      <c r="D65" s="6" t="s">
        <v>55</v>
      </c>
      <c r="E65" s="6">
        <v>12303.32</v>
      </c>
      <c r="F65" s="6">
        <v>369.1</v>
      </c>
      <c r="G65" s="6">
        <v>1</v>
      </c>
      <c r="H65" s="6" t="s">
        <v>47</v>
      </c>
      <c r="I65" s="6"/>
      <c r="J65" s="6" t="s">
        <v>1672</v>
      </c>
      <c r="K65" s="6" t="s">
        <v>1673</v>
      </c>
      <c r="L65" s="6" t="s">
        <v>1668</v>
      </c>
      <c r="M65" s="6" t="s">
        <v>1669</v>
      </c>
      <c r="N65" s="5"/>
    </row>
    <row r="66" spans="1:14">
      <c r="A66" s="5" t="s">
        <v>1485</v>
      </c>
      <c r="B66" s="5" t="s">
        <v>1678</v>
      </c>
      <c r="C66" s="6" t="s">
        <v>461</v>
      </c>
      <c r="D66" s="6" t="s">
        <v>55</v>
      </c>
      <c r="E66" s="6">
        <v>3792.26</v>
      </c>
      <c r="F66" s="6">
        <v>113.77</v>
      </c>
      <c r="G66" s="6">
        <v>1</v>
      </c>
      <c r="H66" s="6" t="s">
        <v>47</v>
      </c>
      <c r="I66" s="6"/>
      <c r="J66" s="6" t="s">
        <v>1679</v>
      </c>
      <c r="K66" s="6" t="s">
        <v>1680</v>
      </c>
      <c r="L66" s="6" t="s">
        <v>1549</v>
      </c>
      <c r="M66" s="6" t="s">
        <v>1550</v>
      </c>
      <c r="N66" s="5"/>
    </row>
    <row r="67" spans="1:14">
      <c r="A67" s="5" t="s">
        <v>1485</v>
      </c>
      <c r="B67" s="5" t="s">
        <v>1681</v>
      </c>
      <c r="C67" s="6" t="s">
        <v>640</v>
      </c>
      <c r="D67" s="6" t="s">
        <v>640</v>
      </c>
      <c r="E67" s="6">
        <v>4462.32</v>
      </c>
      <c r="F67" s="6">
        <v>553.87</v>
      </c>
      <c r="G67" s="6">
        <v>1</v>
      </c>
      <c r="H67" s="6" t="s">
        <v>40</v>
      </c>
      <c r="I67" s="6"/>
      <c r="J67" s="6" t="s">
        <v>1682</v>
      </c>
      <c r="K67" s="6"/>
      <c r="L67" s="6" t="s">
        <v>1683</v>
      </c>
      <c r="M67" s="6" t="s">
        <v>1684</v>
      </c>
      <c r="N67" s="5"/>
    </row>
    <row r="68" spans="1:14">
      <c r="A68" s="5" t="s">
        <v>1485</v>
      </c>
      <c r="B68" s="5" t="s">
        <v>1685</v>
      </c>
      <c r="C68" s="6" t="s">
        <v>1686</v>
      </c>
      <c r="D68" s="6" t="s">
        <v>1488</v>
      </c>
      <c r="E68" s="6">
        <v>8131.97</v>
      </c>
      <c r="F68" s="6">
        <v>243.96</v>
      </c>
      <c r="G68" s="6">
        <v>1</v>
      </c>
      <c r="H68" s="6" t="s">
        <v>76</v>
      </c>
      <c r="I68" s="6"/>
      <c r="J68" s="6" t="s">
        <v>1687</v>
      </c>
      <c r="K68" s="6" t="s">
        <v>1688</v>
      </c>
      <c r="L68" s="6" t="s">
        <v>1689</v>
      </c>
      <c r="M68" s="6" t="s">
        <v>1690</v>
      </c>
      <c r="N68" s="5"/>
    </row>
    <row r="69" spans="1:14">
      <c r="A69" s="5" t="s">
        <v>1485</v>
      </c>
      <c r="B69" s="5" t="s">
        <v>1691</v>
      </c>
      <c r="C69" s="6" t="s">
        <v>1692</v>
      </c>
      <c r="D69" s="6" t="s">
        <v>574</v>
      </c>
      <c r="E69" s="6">
        <v>647.81</v>
      </c>
      <c r="F69" s="6">
        <v>19.43</v>
      </c>
      <c r="G69" s="6">
        <v>1</v>
      </c>
      <c r="H69" s="6" t="s">
        <v>47</v>
      </c>
      <c r="I69" s="6"/>
      <c r="J69" s="6" t="s">
        <v>1692</v>
      </c>
      <c r="K69" s="6" t="s">
        <v>1693</v>
      </c>
      <c r="L69" s="6" t="s">
        <v>1694</v>
      </c>
      <c r="M69" s="6" t="s">
        <v>1695</v>
      </c>
      <c r="N69" s="5"/>
    </row>
    <row r="70" spans="1:14">
      <c r="A70" s="5" t="s">
        <v>1485</v>
      </c>
      <c r="B70" s="5" t="s">
        <v>1696</v>
      </c>
      <c r="C70" s="6" t="s">
        <v>1697</v>
      </c>
      <c r="D70" s="6" t="s">
        <v>52</v>
      </c>
      <c r="E70" s="6">
        <v>5069.29</v>
      </c>
      <c r="F70" s="6">
        <v>152.08</v>
      </c>
      <c r="G70" s="6">
        <v>1</v>
      </c>
      <c r="H70" s="6" t="s">
        <v>74</v>
      </c>
      <c r="I70" s="6"/>
      <c r="J70" s="6" t="s">
        <v>1698</v>
      </c>
      <c r="K70" s="6" t="s">
        <v>1495</v>
      </c>
      <c r="L70" s="6" t="s">
        <v>1699</v>
      </c>
      <c r="M70" s="6" t="s">
        <v>1700</v>
      </c>
      <c r="N70" s="5"/>
    </row>
    <row r="71" spans="1:14">
      <c r="A71" s="5" t="s">
        <v>1485</v>
      </c>
      <c r="B71" s="5" t="s">
        <v>1701</v>
      </c>
      <c r="C71" s="6" t="s">
        <v>1702</v>
      </c>
      <c r="D71" s="6" t="s">
        <v>1624</v>
      </c>
      <c r="E71" s="6">
        <v>1754.99</v>
      </c>
      <c r="F71" s="6">
        <v>52.65</v>
      </c>
      <c r="G71" s="6">
        <v>1</v>
      </c>
      <c r="H71" s="6" t="s">
        <v>47</v>
      </c>
      <c r="I71" s="6"/>
      <c r="J71" s="6" t="s">
        <v>1703</v>
      </c>
      <c r="K71" s="6" t="s">
        <v>1704</v>
      </c>
      <c r="L71" s="6" t="s">
        <v>1699</v>
      </c>
      <c r="M71" s="6" t="s">
        <v>1700</v>
      </c>
      <c r="N71" s="5"/>
    </row>
    <row r="72" spans="1:14">
      <c r="A72" s="5" t="s">
        <v>1485</v>
      </c>
      <c r="B72" s="5" t="s">
        <v>1705</v>
      </c>
      <c r="C72" s="6" t="s">
        <v>1702</v>
      </c>
      <c r="D72" s="6" t="s">
        <v>781</v>
      </c>
      <c r="E72" s="6">
        <v>7019.95</v>
      </c>
      <c r="F72" s="6">
        <v>210.6</v>
      </c>
      <c r="G72" s="6">
        <v>1</v>
      </c>
      <c r="H72" s="6" t="s">
        <v>47</v>
      </c>
      <c r="I72" s="6"/>
      <c r="J72" s="6" t="s">
        <v>1703</v>
      </c>
      <c r="K72" s="6" t="s">
        <v>1704</v>
      </c>
      <c r="L72" s="6" t="s">
        <v>1699</v>
      </c>
      <c r="M72" s="6" t="s">
        <v>1700</v>
      </c>
      <c r="N72" s="5"/>
    </row>
    <row r="73" spans="1:14">
      <c r="A73" s="5" t="s">
        <v>1485</v>
      </c>
      <c r="B73" s="5" t="s">
        <v>1706</v>
      </c>
      <c r="C73" s="6" t="s">
        <v>1476</v>
      </c>
      <c r="D73" s="6" t="s">
        <v>52</v>
      </c>
      <c r="E73" s="6">
        <v>6225.82</v>
      </c>
      <c r="F73" s="6">
        <v>186.77</v>
      </c>
      <c r="G73" s="6">
        <v>1</v>
      </c>
      <c r="H73" s="6" t="s">
        <v>74</v>
      </c>
      <c r="I73" s="6"/>
      <c r="J73" s="6" t="s">
        <v>1476</v>
      </c>
      <c r="K73" s="6" t="s">
        <v>1707</v>
      </c>
      <c r="L73" s="6" t="s">
        <v>1708</v>
      </c>
      <c r="M73" s="6" t="s">
        <v>1709</v>
      </c>
      <c r="N73" s="5"/>
    </row>
    <row r="74" spans="1:14">
      <c r="A74" s="5" t="s">
        <v>1485</v>
      </c>
      <c r="B74" s="5" t="s">
        <v>1710</v>
      </c>
      <c r="C74" s="6" t="s">
        <v>640</v>
      </c>
      <c r="D74" s="6" t="s">
        <v>640</v>
      </c>
      <c r="E74" s="6">
        <v>552.54</v>
      </c>
      <c r="F74" s="6">
        <v>78.28</v>
      </c>
      <c r="G74" s="6">
        <v>1</v>
      </c>
      <c r="H74" s="6" t="s">
        <v>40</v>
      </c>
      <c r="I74" s="6"/>
      <c r="J74" s="6" t="s">
        <v>1711</v>
      </c>
      <c r="K74" s="6" t="s">
        <v>1712</v>
      </c>
      <c r="L74" s="6" t="s">
        <v>1713</v>
      </c>
      <c r="M74" s="6" t="s">
        <v>1714</v>
      </c>
      <c r="N74" s="5"/>
    </row>
    <row r="75" spans="1:14">
      <c r="A75" s="5" t="s">
        <v>1485</v>
      </c>
      <c r="B75" s="5" t="s">
        <v>1715</v>
      </c>
      <c r="C75" s="6" t="s">
        <v>1716</v>
      </c>
      <c r="D75" s="6" t="s">
        <v>781</v>
      </c>
      <c r="E75" s="6">
        <v>5237.99</v>
      </c>
      <c r="F75" s="6">
        <v>157.14</v>
      </c>
      <c r="G75" s="6">
        <v>1</v>
      </c>
      <c r="H75" s="6" t="s">
        <v>47</v>
      </c>
      <c r="I75" s="6"/>
      <c r="J75" s="6" t="s">
        <v>1717</v>
      </c>
      <c r="K75" s="6" t="s">
        <v>1718</v>
      </c>
      <c r="L75" s="6" t="s">
        <v>1719</v>
      </c>
      <c r="M75" s="6" t="s">
        <v>1720</v>
      </c>
      <c r="N75" s="5"/>
    </row>
    <row r="76" spans="1:14">
      <c r="A76" s="5" t="s">
        <v>1485</v>
      </c>
      <c r="B76" s="5" t="s">
        <v>1721</v>
      </c>
      <c r="C76" s="6" t="s">
        <v>1722</v>
      </c>
      <c r="D76" s="6" t="s">
        <v>781</v>
      </c>
      <c r="E76" s="6">
        <v>6960.41</v>
      </c>
      <c r="F76" s="6">
        <v>208.81</v>
      </c>
      <c r="G76" s="6">
        <v>1</v>
      </c>
      <c r="H76" s="6" t="s">
        <v>47</v>
      </c>
      <c r="I76" s="6"/>
      <c r="J76" s="6" t="s">
        <v>1717</v>
      </c>
      <c r="K76" s="6" t="s">
        <v>1704</v>
      </c>
      <c r="L76" s="6" t="s">
        <v>1719</v>
      </c>
      <c r="M76" s="6" t="s">
        <v>1720</v>
      </c>
      <c r="N76" s="5"/>
    </row>
    <row r="77" spans="1:14">
      <c r="A77" s="5" t="s">
        <v>1485</v>
      </c>
      <c r="B77" s="5" t="s">
        <v>1723</v>
      </c>
      <c r="C77" s="6" t="s">
        <v>1724</v>
      </c>
      <c r="D77" s="6" t="s">
        <v>781</v>
      </c>
      <c r="E77" s="6">
        <v>4730.86</v>
      </c>
      <c r="F77" s="6">
        <v>141.93</v>
      </c>
      <c r="G77" s="6">
        <v>1</v>
      </c>
      <c r="H77" s="6" t="s">
        <v>47</v>
      </c>
      <c r="I77" s="6"/>
      <c r="J77" s="6" t="s">
        <v>1703</v>
      </c>
      <c r="K77" s="6" t="s">
        <v>1718</v>
      </c>
      <c r="L77" s="6" t="s">
        <v>1719</v>
      </c>
      <c r="M77" s="6" t="s">
        <v>1720</v>
      </c>
      <c r="N77" s="5"/>
    </row>
    <row r="78" spans="1:14">
      <c r="A78" s="5" t="s">
        <v>1485</v>
      </c>
      <c r="B78" s="5" t="s">
        <v>1725</v>
      </c>
      <c r="C78" s="6" t="s">
        <v>1702</v>
      </c>
      <c r="D78" s="6" t="s">
        <v>781</v>
      </c>
      <c r="E78" s="6">
        <v>6575.79</v>
      </c>
      <c r="F78" s="6">
        <v>197.27</v>
      </c>
      <c r="G78" s="6">
        <v>1</v>
      </c>
      <c r="H78" s="6" t="s">
        <v>47</v>
      </c>
      <c r="I78" s="6"/>
      <c r="J78" s="6" t="s">
        <v>1703</v>
      </c>
      <c r="K78" s="6" t="s">
        <v>1704</v>
      </c>
      <c r="L78" s="6" t="s">
        <v>1719</v>
      </c>
      <c r="M78" s="6" t="s">
        <v>1720</v>
      </c>
      <c r="N78" s="5"/>
    </row>
    <row r="79" spans="1:14">
      <c r="A79" s="5" t="s">
        <v>1485</v>
      </c>
      <c r="B79" s="5" t="s">
        <v>1726</v>
      </c>
      <c r="C79" s="6" t="s">
        <v>1697</v>
      </c>
      <c r="D79" s="6" t="s">
        <v>55</v>
      </c>
      <c r="E79" s="6">
        <v>5399.5</v>
      </c>
      <c r="F79" s="6">
        <v>161.98</v>
      </c>
      <c r="G79" s="6">
        <v>1</v>
      </c>
      <c r="H79" s="6" t="s">
        <v>74</v>
      </c>
      <c r="I79" s="6"/>
      <c r="J79" s="6" t="s">
        <v>1698</v>
      </c>
      <c r="K79" s="6" t="s">
        <v>1495</v>
      </c>
      <c r="L79" s="6" t="s">
        <v>1719</v>
      </c>
      <c r="M79" s="6" t="s">
        <v>1720</v>
      </c>
      <c r="N79" s="5"/>
    </row>
    <row r="80" spans="1:14">
      <c r="A80" s="5" t="s">
        <v>1485</v>
      </c>
      <c r="B80" s="5" t="s">
        <v>1727</v>
      </c>
      <c r="C80" s="6" t="s">
        <v>1702</v>
      </c>
      <c r="D80" s="6" t="s">
        <v>781</v>
      </c>
      <c r="E80" s="6">
        <v>8034.89</v>
      </c>
      <c r="F80" s="6">
        <v>241.05</v>
      </c>
      <c r="G80" s="6">
        <v>1</v>
      </c>
      <c r="H80" s="6" t="s">
        <v>47</v>
      </c>
      <c r="I80" s="6"/>
      <c r="J80" s="6" t="s">
        <v>1703</v>
      </c>
      <c r="K80" s="6" t="s">
        <v>1704</v>
      </c>
      <c r="L80" s="6" t="s">
        <v>1713</v>
      </c>
      <c r="M80" s="6" t="s">
        <v>1714</v>
      </c>
      <c r="N80" s="5"/>
    </row>
    <row r="81" spans="1:14">
      <c r="A81" s="5" t="s">
        <v>1485</v>
      </c>
      <c r="B81" s="5" t="s">
        <v>1728</v>
      </c>
      <c r="C81" s="6" t="s">
        <v>1722</v>
      </c>
      <c r="D81" s="6" t="s">
        <v>781</v>
      </c>
      <c r="E81" s="6">
        <v>7624.77</v>
      </c>
      <c r="F81" s="6">
        <v>228.74</v>
      </c>
      <c r="G81" s="6">
        <v>1</v>
      </c>
      <c r="H81" s="6" t="s">
        <v>47</v>
      </c>
      <c r="I81" s="6"/>
      <c r="J81" s="6" t="s">
        <v>1717</v>
      </c>
      <c r="K81" s="6" t="s">
        <v>1704</v>
      </c>
      <c r="L81" s="6" t="s">
        <v>1713</v>
      </c>
      <c r="M81" s="6" t="s">
        <v>1714</v>
      </c>
      <c r="N81" s="5"/>
    </row>
    <row r="82" spans="1:14">
      <c r="A82" s="5" t="s">
        <v>1485</v>
      </c>
      <c r="B82" s="5" t="s">
        <v>1729</v>
      </c>
      <c r="C82" s="6" t="s">
        <v>1730</v>
      </c>
      <c r="D82" s="6" t="s">
        <v>445</v>
      </c>
      <c r="E82" s="6">
        <v>3906.02</v>
      </c>
      <c r="F82" s="6">
        <v>117.18</v>
      </c>
      <c r="G82" s="6">
        <v>1</v>
      </c>
      <c r="H82" s="6" t="s">
        <v>54</v>
      </c>
      <c r="I82" s="6"/>
      <c r="J82" s="6" t="s">
        <v>1731</v>
      </c>
      <c r="K82" s="6" t="s">
        <v>1732</v>
      </c>
      <c r="L82" s="6" t="s">
        <v>1713</v>
      </c>
      <c r="M82" s="6" t="s">
        <v>1714</v>
      </c>
      <c r="N82" s="5"/>
    </row>
    <row r="83" spans="1:14">
      <c r="A83" s="5" t="s">
        <v>1485</v>
      </c>
      <c r="B83" s="5" t="s">
        <v>1733</v>
      </c>
      <c r="C83" s="6" t="s">
        <v>1734</v>
      </c>
      <c r="D83" s="6" t="s">
        <v>1488</v>
      </c>
      <c r="E83" s="6">
        <v>7595.51</v>
      </c>
      <c r="F83" s="6">
        <v>227.87</v>
      </c>
      <c r="G83" s="6">
        <v>1</v>
      </c>
      <c r="H83" s="6" t="s">
        <v>76</v>
      </c>
      <c r="I83" s="6"/>
      <c r="J83" s="6" t="s">
        <v>319</v>
      </c>
      <c r="K83" s="6" t="s">
        <v>1735</v>
      </c>
      <c r="L83" s="6" t="s">
        <v>1664</v>
      </c>
      <c r="M83" s="6" t="s">
        <v>1665</v>
      </c>
      <c r="N83" s="5"/>
    </row>
    <row r="84" spans="1:14">
      <c r="A84" s="5" t="s">
        <v>1485</v>
      </c>
      <c r="B84" s="5" t="s">
        <v>1736</v>
      </c>
      <c r="C84" s="6" t="s">
        <v>1734</v>
      </c>
      <c r="D84" s="6" t="s">
        <v>1488</v>
      </c>
      <c r="E84" s="6">
        <v>6349.27</v>
      </c>
      <c r="F84" s="6">
        <v>190.48</v>
      </c>
      <c r="G84" s="6">
        <v>1</v>
      </c>
      <c r="H84" s="6" t="s">
        <v>76</v>
      </c>
      <c r="I84" s="6"/>
      <c r="J84" s="6" t="s">
        <v>319</v>
      </c>
      <c r="K84" s="6" t="s">
        <v>1735</v>
      </c>
      <c r="L84" s="6" t="s">
        <v>1737</v>
      </c>
      <c r="M84" s="6" t="s">
        <v>1738</v>
      </c>
      <c r="N84" s="5"/>
    </row>
    <row r="85" spans="1:14">
      <c r="A85" s="5" t="s">
        <v>1485</v>
      </c>
      <c r="B85" s="5" t="s">
        <v>1739</v>
      </c>
      <c r="C85" s="6" t="s">
        <v>1740</v>
      </c>
      <c r="D85" s="6" t="s">
        <v>1488</v>
      </c>
      <c r="E85" s="6">
        <v>2155.93</v>
      </c>
      <c r="F85" s="6">
        <v>64.68</v>
      </c>
      <c r="G85" s="6">
        <v>1</v>
      </c>
      <c r="H85" s="6" t="s">
        <v>76</v>
      </c>
      <c r="I85" s="6"/>
      <c r="J85" s="6" t="s">
        <v>1740</v>
      </c>
      <c r="K85" s="6" t="s">
        <v>1688</v>
      </c>
      <c r="L85" s="6" t="s">
        <v>1621</v>
      </c>
      <c r="M85" s="6" t="s">
        <v>1622</v>
      </c>
      <c r="N85" s="5"/>
    </row>
    <row r="86" spans="1:14">
      <c r="A86" s="5" t="s">
        <v>1485</v>
      </c>
      <c r="B86" s="5" t="s">
        <v>1741</v>
      </c>
      <c r="C86" s="6" t="s">
        <v>1742</v>
      </c>
      <c r="D86" s="6" t="s">
        <v>1488</v>
      </c>
      <c r="E86" s="6">
        <v>6037.14</v>
      </c>
      <c r="F86" s="6">
        <v>181.11</v>
      </c>
      <c r="G86" s="6">
        <v>1</v>
      </c>
      <c r="H86" s="6" t="s">
        <v>76</v>
      </c>
      <c r="I86" s="6"/>
      <c r="J86" s="6" t="s">
        <v>348</v>
      </c>
      <c r="K86" s="6" t="s">
        <v>1688</v>
      </c>
      <c r="L86" s="6" t="s">
        <v>1694</v>
      </c>
      <c r="M86" s="6" t="s">
        <v>1695</v>
      </c>
      <c r="N86" s="5"/>
    </row>
    <row r="87" spans="1:14">
      <c r="A87" s="5" t="s">
        <v>1485</v>
      </c>
      <c r="B87" s="5" t="s">
        <v>1743</v>
      </c>
      <c r="C87" s="6" t="s">
        <v>1744</v>
      </c>
      <c r="D87" s="6" t="s">
        <v>59</v>
      </c>
      <c r="E87" s="6">
        <v>4736.49</v>
      </c>
      <c r="F87" s="6">
        <v>142.09</v>
      </c>
      <c r="G87" s="6">
        <v>1</v>
      </c>
      <c r="H87" s="6" t="s">
        <v>86</v>
      </c>
      <c r="I87" s="6"/>
      <c r="J87" s="6" t="s">
        <v>1745</v>
      </c>
      <c r="K87" s="6" t="s">
        <v>1746</v>
      </c>
      <c r="L87" s="6" t="s">
        <v>1694</v>
      </c>
      <c r="M87" s="6" t="s">
        <v>1695</v>
      </c>
      <c r="N87" s="5"/>
    </row>
    <row r="88" spans="1:14">
      <c r="A88" s="5" t="s">
        <v>1485</v>
      </c>
      <c r="B88" s="5" t="s">
        <v>1747</v>
      </c>
      <c r="C88" s="6" t="s">
        <v>1730</v>
      </c>
      <c r="D88" s="6" t="s">
        <v>445</v>
      </c>
      <c r="E88" s="6">
        <v>2821.28</v>
      </c>
      <c r="F88" s="6">
        <v>84.64</v>
      </c>
      <c r="G88" s="6">
        <v>1</v>
      </c>
      <c r="H88" s="6" t="s">
        <v>54</v>
      </c>
      <c r="I88" s="6"/>
      <c r="J88" s="6" t="s">
        <v>1731</v>
      </c>
      <c r="K88" s="6" t="s">
        <v>1732</v>
      </c>
      <c r="L88" s="6" t="s">
        <v>1694</v>
      </c>
      <c r="M88" s="6" t="s">
        <v>1695</v>
      </c>
      <c r="N88" s="5"/>
    </row>
    <row r="89" spans="1:14">
      <c r="A89" s="5" t="s">
        <v>1485</v>
      </c>
      <c r="B89" s="5" t="s">
        <v>1748</v>
      </c>
      <c r="C89" s="6" t="s">
        <v>640</v>
      </c>
      <c r="D89" s="6" t="s">
        <v>640</v>
      </c>
      <c r="E89" s="6">
        <v>45183.38</v>
      </c>
      <c r="F89" s="6">
        <v>5271.35</v>
      </c>
      <c r="G89" s="6">
        <v>1</v>
      </c>
      <c r="H89" s="6" t="s">
        <v>40</v>
      </c>
      <c r="I89" s="6"/>
      <c r="J89" s="6" t="s">
        <v>1749</v>
      </c>
      <c r="K89" s="6"/>
      <c r="L89" s="6" t="s">
        <v>1694</v>
      </c>
      <c r="M89" s="6" t="s">
        <v>1695</v>
      </c>
      <c r="N89" s="5"/>
    </row>
    <row r="90" spans="1:14">
      <c r="A90" s="5" t="s">
        <v>1485</v>
      </c>
      <c r="B90" s="5" t="s">
        <v>1750</v>
      </c>
      <c r="C90" s="6" t="s">
        <v>1751</v>
      </c>
      <c r="D90" s="6" t="s">
        <v>574</v>
      </c>
      <c r="E90" s="6">
        <v>2266.2</v>
      </c>
      <c r="F90" s="6">
        <v>67.99</v>
      </c>
      <c r="G90" s="6">
        <v>1</v>
      </c>
      <c r="H90" s="6" t="s">
        <v>47</v>
      </c>
      <c r="I90" s="6"/>
      <c r="J90" s="6" t="s">
        <v>1752</v>
      </c>
      <c r="K90" s="6" t="s">
        <v>1753</v>
      </c>
      <c r="L90" s="6" t="s">
        <v>1683</v>
      </c>
      <c r="M90" s="6" t="s">
        <v>1684</v>
      </c>
      <c r="N90" s="5"/>
    </row>
    <row r="91" spans="1:14">
      <c r="A91" s="5" t="s">
        <v>1485</v>
      </c>
      <c r="B91" s="5" t="s">
        <v>1754</v>
      </c>
      <c r="C91" s="6" t="s">
        <v>549</v>
      </c>
      <c r="D91" s="6" t="s">
        <v>1488</v>
      </c>
      <c r="E91" s="6">
        <v>5848.17</v>
      </c>
      <c r="F91" s="6">
        <v>175.45</v>
      </c>
      <c r="G91" s="6">
        <v>1</v>
      </c>
      <c r="H91" s="6" t="s">
        <v>76</v>
      </c>
      <c r="I91" s="6"/>
      <c r="J91" s="6" t="s">
        <v>348</v>
      </c>
      <c r="K91" s="6" t="s">
        <v>1688</v>
      </c>
      <c r="L91" s="6" t="s">
        <v>1683</v>
      </c>
      <c r="M91" s="6" t="s">
        <v>1684</v>
      </c>
      <c r="N91" s="5"/>
    </row>
    <row r="92" spans="1:14">
      <c r="A92" s="5" t="s">
        <v>1485</v>
      </c>
      <c r="B92" s="5" t="s">
        <v>1755</v>
      </c>
      <c r="C92" s="6" t="s">
        <v>1756</v>
      </c>
      <c r="D92" s="6" t="s">
        <v>55</v>
      </c>
      <c r="E92" s="6">
        <v>6084.56</v>
      </c>
      <c r="F92" s="6">
        <v>182.54</v>
      </c>
      <c r="G92" s="6">
        <v>1</v>
      </c>
      <c r="H92" s="6" t="s">
        <v>47</v>
      </c>
      <c r="I92" s="6"/>
      <c r="J92" s="6" t="s">
        <v>1494</v>
      </c>
      <c r="K92" s="6" t="s">
        <v>1467</v>
      </c>
      <c r="L92" s="6" t="s">
        <v>1683</v>
      </c>
      <c r="M92" s="6" t="s">
        <v>1684</v>
      </c>
      <c r="N92" s="5"/>
    </row>
    <row r="93" spans="1:14">
      <c r="A93" s="5" t="s">
        <v>1485</v>
      </c>
      <c r="B93" s="5" t="s">
        <v>1757</v>
      </c>
      <c r="C93" s="6" t="s">
        <v>1758</v>
      </c>
      <c r="D93" s="6" t="s">
        <v>59</v>
      </c>
      <c r="E93" s="6">
        <v>3988.43</v>
      </c>
      <c r="F93" s="6">
        <v>119.65</v>
      </c>
      <c r="G93" s="6">
        <v>1</v>
      </c>
      <c r="H93" s="6" t="s">
        <v>86</v>
      </c>
      <c r="I93" s="6"/>
      <c r="J93" s="6" t="s">
        <v>1759</v>
      </c>
      <c r="K93" s="6" t="s">
        <v>1760</v>
      </c>
      <c r="L93" s="6" t="s">
        <v>1683</v>
      </c>
      <c r="M93" s="6" t="s">
        <v>1684</v>
      </c>
      <c r="N93" s="5"/>
    </row>
    <row r="94" spans="1:14">
      <c r="A94" s="5" t="s">
        <v>1485</v>
      </c>
      <c r="B94" s="5" t="s">
        <v>1761</v>
      </c>
      <c r="C94" s="6" t="s">
        <v>445</v>
      </c>
      <c r="D94" s="6" t="s">
        <v>445</v>
      </c>
      <c r="E94" s="6">
        <v>3510.31</v>
      </c>
      <c r="F94" s="6">
        <v>105.31</v>
      </c>
      <c r="G94" s="6">
        <v>1</v>
      </c>
      <c r="H94" s="6" t="s">
        <v>54</v>
      </c>
      <c r="I94" s="6"/>
      <c r="J94" s="6" t="s">
        <v>1762</v>
      </c>
      <c r="K94" s="6" t="s">
        <v>1763</v>
      </c>
      <c r="L94" s="6" t="s">
        <v>1668</v>
      </c>
      <c r="M94" s="6" t="s">
        <v>1669</v>
      </c>
      <c r="N94" s="5"/>
    </row>
    <row r="95" spans="1:14">
      <c r="A95" s="5" t="s">
        <v>1485</v>
      </c>
      <c r="B95" s="5" t="s">
        <v>1764</v>
      </c>
      <c r="C95" s="6" t="s">
        <v>1765</v>
      </c>
      <c r="D95" s="6" t="s">
        <v>55</v>
      </c>
      <c r="E95" s="6">
        <v>9872.45</v>
      </c>
      <c r="F95" s="6">
        <v>296.17</v>
      </c>
      <c r="G95" s="6">
        <v>1</v>
      </c>
      <c r="H95" s="6" t="s">
        <v>47</v>
      </c>
      <c r="I95" s="6"/>
      <c r="J95" s="6" t="s">
        <v>1765</v>
      </c>
      <c r="K95" s="6" t="s">
        <v>1495</v>
      </c>
      <c r="L95" s="6" t="s">
        <v>1694</v>
      </c>
      <c r="M95" s="6" t="s">
        <v>1695</v>
      </c>
      <c r="N95" s="5"/>
    </row>
    <row r="96" spans="1:14">
      <c r="A96" s="5" t="s">
        <v>1485</v>
      </c>
      <c r="B96" s="5" t="s">
        <v>1766</v>
      </c>
      <c r="C96" s="6" t="s">
        <v>1767</v>
      </c>
      <c r="D96" s="6" t="s">
        <v>1488</v>
      </c>
      <c r="E96" s="6">
        <v>6429.06</v>
      </c>
      <c r="F96" s="6">
        <v>192.87</v>
      </c>
      <c r="G96" s="6">
        <v>1</v>
      </c>
      <c r="H96" s="6" t="s">
        <v>76</v>
      </c>
      <c r="I96" s="6"/>
      <c r="J96" s="6" t="s">
        <v>348</v>
      </c>
      <c r="K96" s="6" t="s">
        <v>1768</v>
      </c>
      <c r="L96" s="6" t="s">
        <v>1769</v>
      </c>
      <c r="M96" s="6" t="s">
        <v>1770</v>
      </c>
      <c r="N96" s="5"/>
    </row>
    <row r="97" spans="1:14">
      <c r="A97" s="5" t="s">
        <v>1485</v>
      </c>
      <c r="B97" s="5" t="s">
        <v>1771</v>
      </c>
      <c r="C97" s="6" t="s">
        <v>1756</v>
      </c>
      <c r="D97" s="6" t="s">
        <v>52</v>
      </c>
      <c r="E97" s="6">
        <v>6917.53</v>
      </c>
      <c r="F97" s="6">
        <v>207.53</v>
      </c>
      <c r="G97" s="6">
        <v>1</v>
      </c>
      <c r="H97" s="6" t="s">
        <v>74</v>
      </c>
      <c r="I97" s="6"/>
      <c r="J97" s="6" t="s">
        <v>1772</v>
      </c>
      <c r="K97" s="6" t="s">
        <v>1495</v>
      </c>
      <c r="L97" s="6" t="s">
        <v>1713</v>
      </c>
      <c r="M97" s="6" t="s">
        <v>1714</v>
      </c>
      <c r="N97" s="5"/>
    </row>
    <row r="98" spans="1:14">
      <c r="A98" s="5" t="s">
        <v>1485</v>
      </c>
      <c r="B98" s="5" t="s">
        <v>1773</v>
      </c>
      <c r="C98" s="6" t="s">
        <v>1756</v>
      </c>
      <c r="D98" s="6" t="s">
        <v>46</v>
      </c>
      <c r="E98" s="6">
        <v>4534.24</v>
      </c>
      <c r="F98" s="6">
        <v>136.03</v>
      </c>
      <c r="G98" s="6">
        <v>1</v>
      </c>
      <c r="H98" s="6" t="s">
        <v>47</v>
      </c>
      <c r="I98" s="6"/>
      <c r="J98" s="6" t="s">
        <v>1774</v>
      </c>
      <c r="K98" s="6" t="s">
        <v>1495</v>
      </c>
      <c r="L98" s="6" t="s">
        <v>1549</v>
      </c>
      <c r="M98" s="6" t="s">
        <v>1550</v>
      </c>
      <c r="N98" s="5"/>
    </row>
    <row r="99" spans="1:14">
      <c r="A99" s="5" t="s">
        <v>1485</v>
      </c>
      <c r="B99" s="5" t="s">
        <v>1775</v>
      </c>
      <c r="C99" s="6" t="s">
        <v>1756</v>
      </c>
      <c r="D99" s="6" t="s">
        <v>52</v>
      </c>
      <c r="E99" s="6">
        <v>7006.4</v>
      </c>
      <c r="F99" s="6">
        <v>210.19</v>
      </c>
      <c r="G99" s="6">
        <v>1</v>
      </c>
      <c r="H99" s="6" t="s">
        <v>74</v>
      </c>
      <c r="I99" s="6"/>
      <c r="J99" s="6" t="s">
        <v>1776</v>
      </c>
      <c r="K99" s="6" t="s">
        <v>1467</v>
      </c>
      <c r="L99" s="6" t="s">
        <v>1777</v>
      </c>
      <c r="M99" s="6" t="s">
        <v>1778</v>
      </c>
      <c r="N99" s="5"/>
    </row>
    <row r="100" spans="1:14">
      <c r="A100" s="5" t="s">
        <v>1485</v>
      </c>
      <c r="B100" s="5" t="s">
        <v>1779</v>
      </c>
      <c r="C100" s="6" t="s">
        <v>87</v>
      </c>
      <c r="D100" s="6" t="s">
        <v>87</v>
      </c>
      <c r="E100" s="6">
        <v>1067.65</v>
      </c>
      <c r="F100" s="6">
        <v>32.03</v>
      </c>
      <c r="G100" s="6">
        <v>1</v>
      </c>
      <c r="H100" s="6" t="s">
        <v>47</v>
      </c>
      <c r="I100" s="6"/>
      <c r="J100" s="6" t="s">
        <v>1780</v>
      </c>
      <c r="K100" s="6" t="s">
        <v>1760</v>
      </c>
      <c r="L100" s="6" t="s">
        <v>1713</v>
      </c>
      <c r="M100" s="6" t="s">
        <v>1714</v>
      </c>
      <c r="N100" s="5"/>
    </row>
    <row r="101" spans="1:14">
      <c r="A101" s="5" t="s">
        <v>1485</v>
      </c>
      <c r="B101" s="5" t="s">
        <v>1781</v>
      </c>
      <c r="C101" s="6" t="s">
        <v>1734</v>
      </c>
      <c r="D101" s="6" t="s">
        <v>1488</v>
      </c>
      <c r="E101" s="6">
        <v>5661.91</v>
      </c>
      <c r="F101" s="6">
        <v>169.86</v>
      </c>
      <c r="G101" s="6">
        <v>1</v>
      </c>
      <c r="H101" s="6" t="s">
        <v>76</v>
      </c>
      <c r="I101" s="6"/>
      <c r="J101" s="6" t="s">
        <v>319</v>
      </c>
      <c r="K101" s="6" t="s">
        <v>1663</v>
      </c>
      <c r="L101" s="6" t="s">
        <v>1782</v>
      </c>
      <c r="M101" s="6" t="s">
        <v>1783</v>
      </c>
      <c r="N101" s="5"/>
    </row>
    <row r="102" spans="1:14">
      <c r="A102" s="5" t="s">
        <v>1485</v>
      </c>
      <c r="B102" s="5" t="s">
        <v>1784</v>
      </c>
      <c r="C102" s="6" t="s">
        <v>445</v>
      </c>
      <c r="D102" s="6" t="s">
        <v>445</v>
      </c>
      <c r="E102" s="6">
        <v>2937.63</v>
      </c>
      <c r="F102" s="6">
        <v>88.13</v>
      </c>
      <c r="G102" s="6">
        <v>1</v>
      </c>
      <c r="H102" s="6" t="s">
        <v>54</v>
      </c>
      <c r="I102" s="6"/>
      <c r="J102" s="6" t="s">
        <v>189</v>
      </c>
      <c r="K102" s="6" t="s">
        <v>1142</v>
      </c>
      <c r="L102" s="6" t="s">
        <v>1532</v>
      </c>
      <c r="M102" s="6" t="s">
        <v>1533</v>
      </c>
      <c r="N102" s="5"/>
    </row>
    <row r="103" spans="1:14">
      <c r="A103" s="5" t="s">
        <v>1485</v>
      </c>
      <c r="B103" s="5" t="s">
        <v>1785</v>
      </c>
      <c r="C103" s="6" t="s">
        <v>445</v>
      </c>
      <c r="D103" s="6" t="s">
        <v>445</v>
      </c>
      <c r="E103" s="6">
        <v>2937.63</v>
      </c>
      <c r="F103" s="6">
        <v>88.13</v>
      </c>
      <c r="G103" s="6">
        <v>1</v>
      </c>
      <c r="H103" s="6" t="s">
        <v>54</v>
      </c>
      <c r="I103" s="6"/>
      <c r="J103" s="6" t="s">
        <v>189</v>
      </c>
      <c r="K103" s="6" t="s">
        <v>1786</v>
      </c>
      <c r="L103" s="6" t="s">
        <v>1610</v>
      </c>
      <c r="M103" s="6" t="s">
        <v>1611</v>
      </c>
      <c r="N103" s="5"/>
    </row>
    <row r="104" spans="1:14">
      <c r="A104" s="5" t="s">
        <v>1485</v>
      </c>
      <c r="B104" s="5" t="s">
        <v>1787</v>
      </c>
      <c r="C104" s="6" t="s">
        <v>445</v>
      </c>
      <c r="D104" s="6" t="s">
        <v>445</v>
      </c>
      <c r="E104" s="6">
        <v>2849.73</v>
      </c>
      <c r="F104" s="6">
        <v>85.49</v>
      </c>
      <c r="G104" s="6">
        <v>1</v>
      </c>
      <c r="H104" s="6" t="s">
        <v>54</v>
      </c>
      <c r="I104" s="6"/>
      <c r="J104" s="6" t="s">
        <v>189</v>
      </c>
      <c r="K104" s="6"/>
      <c r="L104" s="6" t="s">
        <v>1683</v>
      </c>
      <c r="M104" s="6" t="s">
        <v>1684</v>
      </c>
      <c r="N104" s="5"/>
    </row>
    <row r="105" spans="1:14">
      <c r="A105" s="5" t="s">
        <v>1485</v>
      </c>
      <c r="B105" s="5" t="s">
        <v>1788</v>
      </c>
      <c r="C105" s="6" t="s">
        <v>1789</v>
      </c>
      <c r="D105" s="6" t="s">
        <v>1789</v>
      </c>
      <c r="E105" s="6">
        <v>633.49</v>
      </c>
      <c r="F105" s="6">
        <v>182.92</v>
      </c>
      <c r="G105" s="6">
        <v>1</v>
      </c>
      <c r="H105" s="6" t="s">
        <v>40</v>
      </c>
      <c r="I105" s="6"/>
      <c r="J105" s="6" t="s">
        <v>1790</v>
      </c>
      <c r="K105" s="6"/>
      <c r="L105" s="6" t="s">
        <v>1523</v>
      </c>
      <c r="M105" s="6" t="s">
        <v>1524</v>
      </c>
      <c r="N105" s="5"/>
    </row>
    <row r="106" spans="1:14">
      <c r="A106" s="5" t="s">
        <v>1485</v>
      </c>
      <c r="B106" s="5" t="s">
        <v>1791</v>
      </c>
      <c r="C106" s="6" t="s">
        <v>445</v>
      </c>
      <c r="D106" s="6" t="s">
        <v>445</v>
      </c>
      <c r="E106" s="6">
        <v>2335.3</v>
      </c>
      <c r="F106" s="6">
        <v>70.06</v>
      </c>
      <c r="G106" s="6">
        <v>1</v>
      </c>
      <c r="H106" s="6" t="s">
        <v>54</v>
      </c>
      <c r="I106" s="6"/>
      <c r="J106" s="6" t="s">
        <v>1792</v>
      </c>
      <c r="K106" s="6"/>
      <c r="L106" s="6" t="s">
        <v>1719</v>
      </c>
      <c r="M106" s="6" t="s">
        <v>1720</v>
      </c>
      <c r="N106" s="5"/>
    </row>
    <row r="107" spans="1:14">
      <c r="A107" s="5" t="s">
        <v>1485</v>
      </c>
      <c r="B107" s="5" t="s">
        <v>1793</v>
      </c>
      <c r="C107" s="6" t="s">
        <v>1734</v>
      </c>
      <c r="D107" s="6" t="s">
        <v>1488</v>
      </c>
      <c r="E107" s="6">
        <v>6219.53</v>
      </c>
      <c r="F107" s="6">
        <v>186.59</v>
      </c>
      <c r="G107" s="6">
        <v>1</v>
      </c>
      <c r="H107" s="6" t="s">
        <v>76</v>
      </c>
      <c r="I107" s="6"/>
      <c r="J107" s="6" t="s">
        <v>319</v>
      </c>
      <c r="K107" s="6" t="s">
        <v>1794</v>
      </c>
      <c r="L107" s="6" t="s">
        <v>1545</v>
      </c>
      <c r="M107" s="6" t="s">
        <v>1546</v>
      </c>
      <c r="N107" s="5"/>
    </row>
    <row r="108" spans="1:14">
      <c r="A108" s="5" t="s">
        <v>1485</v>
      </c>
      <c r="B108" s="5" t="s">
        <v>1795</v>
      </c>
      <c r="C108" s="6" t="s">
        <v>1734</v>
      </c>
      <c r="D108" s="6" t="s">
        <v>1488</v>
      </c>
      <c r="E108" s="6">
        <v>5551.79</v>
      </c>
      <c r="F108" s="6">
        <v>166.55</v>
      </c>
      <c r="G108" s="6">
        <v>1</v>
      </c>
      <c r="H108" s="6" t="s">
        <v>76</v>
      </c>
      <c r="I108" s="6"/>
      <c r="J108" s="6" t="s">
        <v>319</v>
      </c>
      <c r="K108" s="6" t="s">
        <v>1663</v>
      </c>
      <c r="L108" s="6" t="s">
        <v>1796</v>
      </c>
      <c r="M108" s="6" t="s">
        <v>1797</v>
      </c>
      <c r="N108" s="5"/>
    </row>
    <row r="109" spans="1:14">
      <c r="A109" s="5" t="s">
        <v>1485</v>
      </c>
      <c r="B109" s="5" t="s">
        <v>1798</v>
      </c>
      <c r="C109" s="6" t="s">
        <v>1799</v>
      </c>
      <c r="D109" s="6" t="s">
        <v>1800</v>
      </c>
      <c r="E109" s="6">
        <v>3693.29</v>
      </c>
      <c r="F109" s="6">
        <v>110.8</v>
      </c>
      <c r="G109" s="6">
        <v>1</v>
      </c>
      <c r="H109" s="6" t="s">
        <v>76</v>
      </c>
      <c r="I109" s="6"/>
      <c r="J109" s="6" t="s">
        <v>311</v>
      </c>
      <c r="K109" s="6"/>
      <c r="L109" s="6" t="s">
        <v>1509</v>
      </c>
      <c r="M109" s="6" t="s">
        <v>1510</v>
      </c>
      <c r="N109" s="5"/>
    </row>
    <row r="110" spans="1:14">
      <c r="A110" s="5" t="s">
        <v>1485</v>
      </c>
      <c r="B110" s="5" t="s">
        <v>1801</v>
      </c>
      <c r="C110" s="6" t="s">
        <v>445</v>
      </c>
      <c r="D110" s="6" t="s">
        <v>445</v>
      </c>
      <c r="E110" s="6">
        <v>2377.3</v>
      </c>
      <c r="F110" s="6">
        <v>71.32</v>
      </c>
      <c r="G110" s="6">
        <v>1</v>
      </c>
      <c r="H110" s="6" t="s">
        <v>54</v>
      </c>
      <c r="I110" s="6"/>
      <c r="J110" s="6" t="s">
        <v>1792</v>
      </c>
      <c r="K110" s="6"/>
      <c r="L110" s="6" t="s">
        <v>1802</v>
      </c>
      <c r="M110" s="6" t="s">
        <v>1803</v>
      </c>
      <c r="N110" s="5"/>
    </row>
    <row r="111" spans="1:14">
      <c r="A111" s="5" t="s">
        <v>1485</v>
      </c>
      <c r="B111" s="5" t="s">
        <v>1804</v>
      </c>
      <c r="C111" s="6" t="s">
        <v>1805</v>
      </c>
      <c r="D111" s="6" t="s">
        <v>1805</v>
      </c>
      <c r="E111" s="6">
        <v>378.05</v>
      </c>
      <c r="F111" s="6">
        <v>11.34</v>
      </c>
      <c r="G111" s="6">
        <v>1</v>
      </c>
      <c r="H111" s="6" t="s">
        <v>47</v>
      </c>
      <c r="I111" s="6"/>
      <c r="J111" s="6" t="s">
        <v>1806</v>
      </c>
      <c r="K111" s="6"/>
      <c r="L111" s="6" t="s">
        <v>1713</v>
      </c>
      <c r="M111" s="6" t="s">
        <v>1714</v>
      </c>
      <c r="N111" s="5"/>
    </row>
    <row r="112" spans="1:14">
      <c r="A112" s="5" t="s">
        <v>1485</v>
      </c>
      <c r="B112" s="5" t="s">
        <v>1807</v>
      </c>
      <c r="C112" s="6" t="s">
        <v>1805</v>
      </c>
      <c r="D112" s="6" t="s">
        <v>1805</v>
      </c>
      <c r="E112" s="6">
        <v>351.75</v>
      </c>
      <c r="F112" s="6">
        <v>10.55</v>
      </c>
      <c r="G112" s="6">
        <v>1</v>
      </c>
      <c r="H112" s="6" t="s">
        <v>47</v>
      </c>
      <c r="I112" s="6"/>
      <c r="J112" s="6" t="s">
        <v>1808</v>
      </c>
      <c r="K112" s="6"/>
      <c r="L112" s="6" t="s">
        <v>1809</v>
      </c>
      <c r="M112" s="6" t="s">
        <v>1810</v>
      </c>
      <c r="N112" s="5"/>
    </row>
    <row r="113" spans="1:14">
      <c r="A113" s="5" t="s">
        <v>1485</v>
      </c>
      <c r="B113" s="5" t="s">
        <v>1811</v>
      </c>
      <c r="C113" s="6" t="s">
        <v>1805</v>
      </c>
      <c r="D113" s="6" t="s">
        <v>1805</v>
      </c>
      <c r="E113" s="6">
        <v>378.05</v>
      </c>
      <c r="F113" s="6">
        <v>11.34</v>
      </c>
      <c r="G113" s="6">
        <v>1</v>
      </c>
      <c r="H113" s="6" t="s">
        <v>47</v>
      </c>
      <c r="I113" s="6"/>
      <c r="J113" s="6" t="s">
        <v>1808</v>
      </c>
      <c r="K113" s="6" t="s">
        <v>1812</v>
      </c>
      <c r="L113" s="6" t="s">
        <v>1694</v>
      </c>
      <c r="M113" s="6" t="s">
        <v>1695</v>
      </c>
      <c r="N113" s="5"/>
    </row>
    <row r="114" spans="1:14">
      <c r="A114" s="5" t="s">
        <v>1485</v>
      </c>
      <c r="B114" s="5" t="s">
        <v>1813</v>
      </c>
      <c r="C114" s="6" t="s">
        <v>1730</v>
      </c>
      <c r="D114" s="6" t="s">
        <v>445</v>
      </c>
      <c r="E114" s="6">
        <v>4344.29</v>
      </c>
      <c r="F114" s="6">
        <v>130.33</v>
      </c>
      <c r="G114" s="6">
        <v>1</v>
      </c>
      <c r="H114" s="6" t="s">
        <v>54</v>
      </c>
      <c r="I114" s="6"/>
      <c r="J114" s="6" t="s">
        <v>1731</v>
      </c>
      <c r="K114" s="6" t="s">
        <v>1732</v>
      </c>
      <c r="L114" s="6" t="s">
        <v>1809</v>
      </c>
      <c r="M114" s="6" t="s">
        <v>1810</v>
      </c>
      <c r="N114" s="5"/>
    </row>
    <row r="115" spans="1:14">
      <c r="A115" s="5" t="s">
        <v>1485</v>
      </c>
      <c r="B115" s="5" t="s">
        <v>1814</v>
      </c>
      <c r="C115" s="6" t="s">
        <v>692</v>
      </c>
      <c r="D115" s="6" t="s">
        <v>692</v>
      </c>
      <c r="E115" s="6">
        <v>628.32</v>
      </c>
      <c r="F115" s="6">
        <v>206.62</v>
      </c>
      <c r="G115" s="6">
        <v>1</v>
      </c>
      <c r="H115" s="6" t="s">
        <v>40</v>
      </c>
      <c r="I115" s="6"/>
      <c r="J115" s="6" t="s">
        <v>1790</v>
      </c>
      <c r="K115" s="6"/>
      <c r="L115" s="6" t="s">
        <v>1509</v>
      </c>
      <c r="M115" s="6" t="s">
        <v>1510</v>
      </c>
      <c r="N115" s="5"/>
    </row>
    <row r="116" spans="1:14">
      <c r="A116" s="5" t="s">
        <v>1485</v>
      </c>
      <c r="B116" s="5" t="s">
        <v>1815</v>
      </c>
      <c r="C116" s="6" t="s">
        <v>1734</v>
      </c>
      <c r="D116" s="6" t="s">
        <v>1488</v>
      </c>
      <c r="E116" s="6">
        <v>8311.71</v>
      </c>
      <c r="F116" s="6">
        <v>249.35</v>
      </c>
      <c r="G116" s="6">
        <v>1</v>
      </c>
      <c r="H116" s="6" t="s">
        <v>76</v>
      </c>
      <c r="I116" s="6"/>
      <c r="J116" s="6" t="s">
        <v>319</v>
      </c>
      <c r="K116" s="6" t="s">
        <v>1735</v>
      </c>
      <c r="L116" s="6" t="s">
        <v>1816</v>
      </c>
      <c r="M116" s="6" t="s">
        <v>1817</v>
      </c>
      <c r="N116" s="5"/>
    </row>
    <row r="117" spans="1:14">
      <c r="A117" s="5" t="s">
        <v>1485</v>
      </c>
      <c r="B117" s="5" t="s">
        <v>1818</v>
      </c>
      <c r="C117" s="6" t="s">
        <v>55</v>
      </c>
      <c r="D117" s="6" t="s">
        <v>55</v>
      </c>
      <c r="E117" s="6">
        <v>11156.38</v>
      </c>
      <c r="F117" s="6">
        <v>334.69</v>
      </c>
      <c r="G117" s="6">
        <v>1</v>
      </c>
      <c r="H117" s="6" t="s">
        <v>47</v>
      </c>
      <c r="I117" s="6"/>
      <c r="J117" s="6" t="s">
        <v>1819</v>
      </c>
      <c r="K117" s="6" t="s">
        <v>1680</v>
      </c>
      <c r="L117" s="6" t="s">
        <v>1820</v>
      </c>
      <c r="M117" s="6" t="s">
        <v>1821</v>
      </c>
      <c r="N117" s="5"/>
    </row>
    <row r="118" spans="1:14">
      <c r="A118" s="5" t="s">
        <v>1485</v>
      </c>
      <c r="B118" s="5" t="s">
        <v>1822</v>
      </c>
      <c r="C118" s="6" t="s">
        <v>52</v>
      </c>
      <c r="D118" s="6" t="s">
        <v>52</v>
      </c>
      <c r="E118" s="6">
        <v>10843.26</v>
      </c>
      <c r="F118" s="6">
        <v>325.3</v>
      </c>
      <c r="G118" s="6">
        <v>1</v>
      </c>
      <c r="H118" s="6" t="s">
        <v>74</v>
      </c>
      <c r="I118" s="6"/>
      <c r="J118" s="6" t="s">
        <v>1823</v>
      </c>
      <c r="K118" s="6" t="s">
        <v>1680</v>
      </c>
      <c r="L118" s="6" t="s">
        <v>1824</v>
      </c>
      <c r="M118" s="6" t="s">
        <v>1825</v>
      </c>
      <c r="N118" s="5"/>
    </row>
    <row r="119" spans="1:14">
      <c r="A119" s="5" t="s">
        <v>1485</v>
      </c>
      <c r="B119" s="5" t="s">
        <v>1826</v>
      </c>
      <c r="C119" s="6" t="s">
        <v>1805</v>
      </c>
      <c r="D119" s="6" t="s">
        <v>1805</v>
      </c>
      <c r="E119" s="6">
        <v>390.03</v>
      </c>
      <c r="F119" s="6">
        <v>11.7</v>
      </c>
      <c r="G119" s="6">
        <v>1</v>
      </c>
      <c r="H119" s="6" t="s">
        <v>47</v>
      </c>
      <c r="I119" s="6"/>
      <c r="J119" s="6" t="s">
        <v>406</v>
      </c>
      <c r="K119" s="6"/>
      <c r="L119" s="6" t="s">
        <v>1610</v>
      </c>
      <c r="M119" s="6" t="s">
        <v>1611</v>
      </c>
      <c r="N119" s="5"/>
    </row>
    <row r="120" spans="1:14">
      <c r="A120" s="5" t="s">
        <v>1485</v>
      </c>
      <c r="B120" s="5" t="s">
        <v>1827</v>
      </c>
      <c r="C120" s="6" t="s">
        <v>1799</v>
      </c>
      <c r="D120" s="6" t="s">
        <v>1800</v>
      </c>
      <c r="E120" s="6">
        <v>4174.47</v>
      </c>
      <c r="F120" s="6">
        <v>125.23</v>
      </c>
      <c r="G120" s="6">
        <v>1</v>
      </c>
      <c r="H120" s="6" t="s">
        <v>76</v>
      </c>
      <c r="I120" s="6"/>
      <c r="J120" s="6" t="s">
        <v>311</v>
      </c>
      <c r="K120" s="6" t="s">
        <v>1735</v>
      </c>
      <c r="L120" s="6" t="s">
        <v>1828</v>
      </c>
      <c r="M120" s="6" t="s">
        <v>1829</v>
      </c>
      <c r="N120" s="5"/>
    </row>
    <row r="121" spans="1:14">
      <c r="A121" s="5" t="s">
        <v>1485</v>
      </c>
      <c r="B121" s="5" t="s">
        <v>1830</v>
      </c>
      <c r="C121" s="6" t="s">
        <v>1805</v>
      </c>
      <c r="D121" s="6" t="s">
        <v>1805</v>
      </c>
      <c r="E121" s="6">
        <v>390.03</v>
      </c>
      <c r="F121" s="6">
        <v>11.7</v>
      </c>
      <c r="G121" s="6">
        <v>1</v>
      </c>
      <c r="H121" s="6" t="s">
        <v>47</v>
      </c>
      <c r="I121" s="6"/>
      <c r="J121" s="6" t="s">
        <v>406</v>
      </c>
      <c r="K121" s="6"/>
      <c r="L121" s="6" t="s">
        <v>1545</v>
      </c>
      <c r="M121" s="6" t="s">
        <v>1546</v>
      </c>
      <c r="N121" s="5"/>
    </row>
    <row r="122" spans="1:14">
      <c r="A122" s="5" t="s">
        <v>1485</v>
      </c>
      <c r="B122" s="5" t="s">
        <v>1831</v>
      </c>
      <c r="C122" s="6" t="s">
        <v>1832</v>
      </c>
      <c r="D122" s="6" t="s">
        <v>1832</v>
      </c>
      <c r="E122" s="6">
        <v>1137.92</v>
      </c>
      <c r="F122" s="6">
        <v>850.88</v>
      </c>
      <c r="G122" s="6">
        <v>1</v>
      </c>
      <c r="H122" s="6" t="s">
        <v>40</v>
      </c>
      <c r="I122" s="6"/>
      <c r="J122" s="6" t="s">
        <v>1790</v>
      </c>
      <c r="K122" s="6"/>
      <c r="L122" s="6" t="s">
        <v>1532</v>
      </c>
      <c r="M122" s="6" t="s">
        <v>1533</v>
      </c>
      <c r="N122" s="5"/>
    </row>
    <row r="123" spans="1:14">
      <c r="A123" s="5" t="s">
        <v>1485</v>
      </c>
      <c r="B123" s="5" t="s">
        <v>1833</v>
      </c>
      <c r="C123" s="6" t="s">
        <v>1805</v>
      </c>
      <c r="D123" s="6" t="s">
        <v>1805</v>
      </c>
      <c r="E123" s="6">
        <v>1667.68</v>
      </c>
      <c r="F123" s="6">
        <v>50.03</v>
      </c>
      <c r="G123" s="6">
        <v>1</v>
      </c>
      <c r="H123" s="6" t="s">
        <v>47</v>
      </c>
      <c r="I123" s="6"/>
      <c r="J123" s="6" t="s">
        <v>1834</v>
      </c>
      <c r="K123" s="6"/>
      <c r="L123" s="6" t="s">
        <v>1509</v>
      </c>
      <c r="M123" s="6" t="s">
        <v>1510</v>
      </c>
      <c r="N123" s="5" t="s">
        <v>90</v>
      </c>
    </row>
    <row r="124" spans="1:14">
      <c r="A124" s="5" t="s">
        <v>1485</v>
      </c>
      <c r="B124" s="5" t="s">
        <v>1835</v>
      </c>
      <c r="C124" s="6" t="s">
        <v>640</v>
      </c>
      <c r="D124" s="6" t="s">
        <v>640</v>
      </c>
      <c r="E124" s="6">
        <v>23266.74</v>
      </c>
      <c r="F124" s="6">
        <v>8337.21</v>
      </c>
      <c r="G124" s="6">
        <v>1</v>
      </c>
      <c r="H124" s="6" t="s">
        <v>40</v>
      </c>
      <c r="I124" s="6"/>
      <c r="J124" s="6" t="s">
        <v>1836</v>
      </c>
      <c r="K124" s="6"/>
      <c r="L124" s="6" t="s">
        <v>1809</v>
      </c>
      <c r="M124" s="6" t="s">
        <v>1810</v>
      </c>
      <c r="N124" s="5"/>
    </row>
    <row r="125" spans="1:14">
      <c r="A125" s="5" t="s">
        <v>1485</v>
      </c>
      <c r="B125" s="5" t="s">
        <v>1837</v>
      </c>
      <c r="C125" s="6" t="s">
        <v>1805</v>
      </c>
      <c r="D125" s="6" t="s">
        <v>1805</v>
      </c>
      <c r="E125" s="6">
        <v>1690.83</v>
      </c>
      <c r="F125" s="6">
        <v>50.72</v>
      </c>
      <c r="G125" s="6">
        <v>1</v>
      </c>
      <c r="H125" s="6" t="s">
        <v>47</v>
      </c>
      <c r="I125" s="6"/>
      <c r="J125" s="6" t="s">
        <v>1834</v>
      </c>
      <c r="K125" s="6"/>
      <c r="L125" s="6" t="s">
        <v>1532</v>
      </c>
      <c r="M125" s="6" t="s">
        <v>1533</v>
      </c>
      <c r="N125" s="5" t="s">
        <v>90</v>
      </c>
    </row>
    <row r="126" spans="1:14">
      <c r="A126" s="5" t="s">
        <v>1485</v>
      </c>
      <c r="B126" s="5" t="s">
        <v>1838</v>
      </c>
      <c r="C126" s="6" t="s">
        <v>1805</v>
      </c>
      <c r="D126" s="6" t="s">
        <v>1805</v>
      </c>
      <c r="E126" s="6">
        <v>1690.83</v>
      </c>
      <c r="F126" s="6">
        <v>50.72</v>
      </c>
      <c r="G126" s="6">
        <v>1</v>
      </c>
      <c r="H126" s="6" t="s">
        <v>47</v>
      </c>
      <c r="I126" s="6"/>
      <c r="J126" s="6" t="s">
        <v>1834</v>
      </c>
      <c r="K126" s="6"/>
      <c r="L126" s="6" t="s">
        <v>1545</v>
      </c>
      <c r="M126" s="6" t="s">
        <v>1546</v>
      </c>
      <c r="N126" s="5" t="s">
        <v>90</v>
      </c>
    </row>
    <row r="127" spans="1:14">
      <c r="A127" s="5" t="s">
        <v>1485</v>
      </c>
      <c r="B127" s="5" t="s">
        <v>1839</v>
      </c>
      <c r="C127" s="6" t="s">
        <v>55</v>
      </c>
      <c r="D127" s="6" t="s">
        <v>55</v>
      </c>
      <c r="E127" s="6">
        <v>11462.69</v>
      </c>
      <c r="F127" s="6">
        <v>343.88</v>
      </c>
      <c r="G127" s="6">
        <v>1</v>
      </c>
      <c r="H127" s="6" t="s">
        <v>47</v>
      </c>
      <c r="I127" s="6"/>
      <c r="J127" s="6" t="s">
        <v>1819</v>
      </c>
      <c r="K127" s="6" t="s">
        <v>1840</v>
      </c>
      <c r="L127" s="6" t="s">
        <v>1841</v>
      </c>
      <c r="M127" s="6" t="s">
        <v>1842</v>
      </c>
      <c r="N127" s="5"/>
    </row>
    <row r="128" spans="1:14">
      <c r="A128" s="5" t="s">
        <v>1485</v>
      </c>
      <c r="B128" s="5" t="s">
        <v>1843</v>
      </c>
      <c r="C128" s="6" t="s">
        <v>1799</v>
      </c>
      <c r="D128" s="6" t="s">
        <v>1800</v>
      </c>
      <c r="E128" s="6">
        <v>4112.73</v>
      </c>
      <c r="F128" s="6">
        <v>123.38</v>
      </c>
      <c r="G128" s="6">
        <v>1</v>
      </c>
      <c r="H128" s="6" t="s">
        <v>76</v>
      </c>
      <c r="I128" s="6"/>
      <c r="J128" s="6" t="s">
        <v>311</v>
      </c>
      <c r="K128" s="6" t="s">
        <v>1663</v>
      </c>
      <c r="L128" s="6" t="s">
        <v>1844</v>
      </c>
      <c r="M128" s="6" t="s">
        <v>1845</v>
      </c>
      <c r="N128" s="5"/>
    </row>
    <row r="129" spans="1:14">
      <c r="A129" s="5" t="s">
        <v>1485</v>
      </c>
      <c r="B129" s="5" t="s">
        <v>1846</v>
      </c>
      <c r="C129" s="6" t="s">
        <v>1805</v>
      </c>
      <c r="D129" s="6" t="s">
        <v>1805</v>
      </c>
      <c r="E129" s="6">
        <v>723.23</v>
      </c>
      <c r="F129" s="6">
        <v>21.7</v>
      </c>
      <c r="G129" s="6">
        <v>1</v>
      </c>
      <c r="H129" s="6" t="s">
        <v>47</v>
      </c>
      <c r="I129" s="6"/>
      <c r="J129" s="6" t="s">
        <v>396</v>
      </c>
      <c r="K129" s="6"/>
      <c r="L129" s="6" t="s">
        <v>1809</v>
      </c>
      <c r="M129" s="6" t="s">
        <v>1810</v>
      </c>
      <c r="N129" s="5"/>
    </row>
    <row r="130" spans="1:14">
      <c r="A130" s="5" t="s">
        <v>1485</v>
      </c>
      <c r="B130" s="5" t="s">
        <v>1847</v>
      </c>
      <c r="C130" s="6" t="s">
        <v>1805</v>
      </c>
      <c r="D130" s="6" t="s">
        <v>1805</v>
      </c>
      <c r="E130" s="6">
        <v>926.87</v>
      </c>
      <c r="F130" s="6">
        <v>27.81</v>
      </c>
      <c r="G130" s="6">
        <v>1</v>
      </c>
      <c r="H130" s="6" t="s">
        <v>47</v>
      </c>
      <c r="I130" s="6"/>
      <c r="J130" s="6" t="s">
        <v>1848</v>
      </c>
      <c r="K130" s="6"/>
      <c r="L130" s="6" t="s">
        <v>1713</v>
      </c>
      <c r="M130" s="6" t="s">
        <v>1714</v>
      </c>
      <c r="N130" s="5"/>
    </row>
    <row r="131" spans="1:14">
      <c r="A131" s="5" t="s">
        <v>1485</v>
      </c>
      <c r="B131" s="5" t="s">
        <v>1849</v>
      </c>
      <c r="C131" s="6" t="s">
        <v>1805</v>
      </c>
      <c r="D131" s="6" t="s">
        <v>1805</v>
      </c>
      <c r="E131" s="6">
        <v>315.03</v>
      </c>
      <c r="F131" s="6">
        <v>9.45</v>
      </c>
      <c r="G131" s="6">
        <v>1</v>
      </c>
      <c r="H131" s="6" t="s">
        <v>47</v>
      </c>
      <c r="I131" s="6"/>
      <c r="J131" s="6" t="s">
        <v>396</v>
      </c>
      <c r="K131" s="6"/>
      <c r="L131" s="6" t="s">
        <v>1529</v>
      </c>
      <c r="M131" s="6" t="s">
        <v>1530</v>
      </c>
      <c r="N131" s="5" t="s">
        <v>1440</v>
      </c>
    </row>
    <row r="132" spans="1:14">
      <c r="A132" s="5" t="s">
        <v>1485</v>
      </c>
      <c r="B132" s="5" t="s">
        <v>1850</v>
      </c>
      <c r="C132" s="6" t="s">
        <v>1851</v>
      </c>
      <c r="D132" s="6" t="s">
        <v>1851</v>
      </c>
      <c r="E132" s="6">
        <v>414.25</v>
      </c>
      <c r="F132" s="6">
        <v>309.77</v>
      </c>
      <c r="G132" s="6">
        <v>1</v>
      </c>
      <c r="H132" s="6" t="s">
        <v>47</v>
      </c>
      <c r="I132" s="6"/>
      <c r="J132" s="6" t="s">
        <v>49</v>
      </c>
      <c r="K132" s="6"/>
      <c r="L132" s="6" t="s">
        <v>1529</v>
      </c>
      <c r="M132" s="6" t="s">
        <v>1530</v>
      </c>
      <c r="N132" s="5"/>
    </row>
    <row r="133" spans="1:14">
      <c r="A133" s="5" t="s">
        <v>1485</v>
      </c>
      <c r="B133" s="5" t="s">
        <v>1852</v>
      </c>
      <c r="C133" s="6" t="s">
        <v>1789</v>
      </c>
      <c r="D133" s="6" t="s">
        <v>1789</v>
      </c>
      <c r="E133" s="6">
        <v>380.95</v>
      </c>
      <c r="F133" s="6">
        <v>165.35</v>
      </c>
      <c r="G133" s="6">
        <v>1</v>
      </c>
      <c r="H133" s="6" t="s">
        <v>47</v>
      </c>
      <c r="I133" s="6"/>
      <c r="J133" s="6" t="s">
        <v>1853</v>
      </c>
      <c r="K133" s="6"/>
      <c r="L133" s="6" t="s">
        <v>1668</v>
      </c>
      <c r="M133" s="6" t="s">
        <v>1669</v>
      </c>
      <c r="N133" s="5"/>
    </row>
    <row r="134" spans="1:14">
      <c r="A134" s="5" t="s">
        <v>1485</v>
      </c>
      <c r="B134" s="5" t="s">
        <v>1854</v>
      </c>
      <c r="C134" s="6" t="s">
        <v>1805</v>
      </c>
      <c r="D134" s="6" t="s">
        <v>1805</v>
      </c>
      <c r="E134" s="6">
        <v>320.92</v>
      </c>
      <c r="F134" s="6">
        <v>18.28</v>
      </c>
      <c r="G134" s="6">
        <v>1</v>
      </c>
      <c r="H134" s="6" t="s">
        <v>47</v>
      </c>
      <c r="I134" s="6"/>
      <c r="J134" s="6" t="s">
        <v>406</v>
      </c>
      <c r="K134" s="6"/>
      <c r="L134" s="6" t="s">
        <v>1668</v>
      </c>
      <c r="M134" s="6" t="s">
        <v>1669</v>
      </c>
      <c r="N134" s="5"/>
    </row>
    <row r="135" spans="1:14">
      <c r="A135" s="5" t="s">
        <v>1485</v>
      </c>
      <c r="B135" s="5" t="s">
        <v>1855</v>
      </c>
      <c r="C135" s="6" t="s">
        <v>1789</v>
      </c>
      <c r="D135" s="6" t="s">
        <v>1789</v>
      </c>
      <c r="E135" s="6">
        <v>383.68</v>
      </c>
      <c r="F135" s="6">
        <v>166.68</v>
      </c>
      <c r="G135" s="6">
        <v>1</v>
      </c>
      <c r="H135" s="6" t="s">
        <v>47</v>
      </c>
      <c r="I135" s="6"/>
      <c r="J135" s="6" t="s">
        <v>1856</v>
      </c>
      <c r="K135" s="6"/>
      <c r="L135" s="6" t="s">
        <v>1610</v>
      </c>
      <c r="M135" s="6" t="s">
        <v>1611</v>
      </c>
      <c r="N135" s="5"/>
    </row>
    <row r="136" spans="1:14">
      <c r="A136" s="5" t="s">
        <v>1485</v>
      </c>
      <c r="B136" s="5" t="s">
        <v>1857</v>
      </c>
      <c r="C136" s="6" t="s">
        <v>1789</v>
      </c>
      <c r="D136" s="6" t="s">
        <v>1789</v>
      </c>
      <c r="E136" s="6">
        <v>396.97</v>
      </c>
      <c r="F136" s="6">
        <v>188.32</v>
      </c>
      <c r="G136" s="6">
        <v>1</v>
      </c>
      <c r="H136" s="6" t="s">
        <v>47</v>
      </c>
      <c r="I136" s="6"/>
      <c r="J136" s="6" t="s">
        <v>1853</v>
      </c>
      <c r="K136" s="6"/>
      <c r="L136" s="6" t="s">
        <v>1504</v>
      </c>
      <c r="M136" s="6" t="s">
        <v>1505</v>
      </c>
      <c r="N136" s="5"/>
    </row>
    <row r="137" spans="1:14">
      <c r="A137" s="5" t="s">
        <v>1485</v>
      </c>
      <c r="B137" s="5" t="s">
        <v>1858</v>
      </c>
      <c r="C137" s="6" t="s">
        <v>1859</v>
      </c>
      <c r="D137" s="6" t="s">
        <v>1859</v>
      </c>
      <c r="E137" s="6">
        <v>716.22</v>
      </c>
      <c r="F137" s="6">
        <v>89</v>
      </c>
      <c r="G137" s="6">
        <v>1</v>
      </c>
      <c r="H137" s="6" t="s">
        <v>47</v>
      </c>
      <c r="I137" s="6"/>
      <c r="J137" s="6" t="s">
        <v>1860</v>
      </c>
      <c r="K137" s="6"/>
      <c r="L137" s="6" t="s">
        <v>1549</v>
      </c>
      <c r="M137" s="6" t="s">
        <v>1550</v>
      </c>
      <c r="N137" s="5"/>
    </row>
    <row r="138" spans="1:14">
      <c r="A138" s="5" t="s">
        <v>1485</v>
      </c>
      <c r="B138" s="5" t="s">
        <v>1861</v>
      </c>
      <c r="C138" s="6" t="s">
        <v>1805</v>
      </c>
      <c r="D138" s="6" t="s">
        <v>1805</v>
      </c>
      <c r="E138" s="6">
        <v>312.61</v>
      </c>
      <c r="F138" s="6">
        <v>43.1</v>
      </c>
      <c r="G138" s="6">
        <v>1</v>
      </c>
      <c r="H138" s="6" t="s">
        <v>47</v>
      </c>
      <c r="I138" s="6"/>
      <c r="J138" s="6" t="s">
        <v>406</v>
      </c>
      <c r="K138" s="6" t="s">
        <v>1478</v>
      </c>
      <c r="L138" s="6" t="s">
        <v>1549</v>
      </c>
      <c r="M138" s="6" t="s">
        <v>1550</v>
      </c>
      <c r="N138" s="5"/>
    </row>
    <row r="139" spans="1:14">
      <c r="A139" s="5" t="s">
        <v>1485</v>
      </c>
      <c r="B139" s="5" t="s">
        <v>1862</v>
      </c>
      <c r="C139" s="6" t="s">
        <v>1805</v>
      </c>
      <c r="D139" s="6" t="s">
        <v>1805</v>
      </c>
      <c r="E139" s="6">
        <v>321.83</v>
      </c>
      <c r="F139" s="6">
        <v>44.33</v>
      </c>
      <c r="G139" s="6">
        <v>1</v>
      </c>
      <c r="H139" s="6" t="s">
        <v>47</v>
      </c>
      <c r="I139" s="6"/>
      <c r="J139" s="6" t="s">
        <v>406</v>
      </c>
      <c r="K139" s="6"/>
      <c r="L139" s="6" t="s">
        <v>1523</v>
      </c>
      <c r="M139" s="6" t="s">
        <v>1524</v>
      </c>
      <c r="N139" s="5"/>
    </row>
    <row r="140" spans="1:14">
      <c r="A140" s="5" t="s">
        <v>1485</v>
      </c>
      <c r="B140" s="5" t="s">
        <v>1863</v>
      </c>
      <c r="C140" s="6" t="s">
        <v>1805</v>
      </c>
      <c r="D140" s="6" t="s">
        <v>1805</v>
      </c>
      <c r="E140" s="6">
        <v>309.79</v>
      </c>
      <c r="F140" s="6">
        <v>42.69</v>
      </c>
      <c r="G140" s="6">
        <v>1</v>
      </c>
      <c r="H140" s="6" t="s">
        <v>47</v>
      </c>
      <c r="I140" s="6"/>
      <c r="J140" s="6" t="s">
        <v>406</v>
      </c>
      <c r="K140" s="6" t="s">
        <v>1478</v>
      </c>
      <c r="L140" s="6" t="s">
        <v>1529</v>
      </c>
      <c r="M140" s="6" t="s">
        <v>1530</v>
      </c>
      <c r="N140" s="5"/>
    </row>
    <row r="141" spans="1:14">
      <c r="A141" s="5" t="s">
        <v>1485</v>
      </c>
      <c r="B141" s="5" t="s">
        <v>1864</v>
      </c>
      <c r="C141" s="6" t="s">
        <v>1859</v>
      </c>
      <c r="D141" s="6" t="s">
        <v>1859</v>
      </c>
      <c r="E141" s="6">
        <v>718.99</v>
      </c>
      <c r="F141" s="6">
        <v>99.05</v>
      </c>
      <c r="G141" s="6">
        <v>1</v>
      </c>
      <c r="H141" s="6" t="s">
        <v>47</v>
      </c>
      <c r="I141" s="6"/>
      <c r="J141" s="6" t="s">
        <v>1860</v>
      </c>
      <c r="K141" s="6"/>
      <c r="L141" s="6" t="s">
        <v>1529</v>
      </c>
      <c r="M141" s="6" t="s">
        <v>1530</v>
      </c>
      <c r="N141" s="5"/>
    </row>
    <row r="142" spans="1:14">
      <c r="A142" s="5" t="s">
        <v>1485</v>
      </c>
      <c r="B142" s="5" t="s">
        <v>1865</v>
      </c>
      <c r="C142" s="6" t="s">
        <v>1859</v>
      </c>
      <c r="D142" s="6" t="s">
        <v>1859</v>
      </c>
      <c r="E142" s="6">
        <v>719.24</v>
      </c>
      <c r="F142" s="6">
        <v>128.15</v>
      </c>
      <c r="G142" s="6">
        <v>1</v>
      </c>
      <c r="H142" s="6" t="s">
        <v>47</v>
      </c>
      <c r="I142" s="6"/>
      <c r="J142" s="6" t="s">
        <v>1866</v>
      </c>
      <c r="K142" s="6" t="s">
        <v>1867</v>
      </c>
      <c r="L142" s="6" t="s">
        <v>1545</v>
      </c>
      <c r="M142" s="6" t="s">
        <v>1546</v>
      </c>
      <c r="N142" s="5"/>
    </row>
    <row r="143" spans="1:14">
      <c r="A143" s="5" t="s">
        <v>1485</v>
      </c>
      <c r="B143" s="5" t="s">
        <v>1868</v>
      </c>
      <c r="C143" s="6" t="s">
        <v>1805</v>
      </c>
      <c r="D143" s="6" t="s">
        <v>1805</v>
      </c>
      <c r="E143" s="6">
        <v>736.96</v>
      </c>
      <c r="F143" s="6">
        <v>131.28</v>
      </c>
      <c r="G143" s="6">
        <v>1</v>
      </c>
      <c r="H143" s="6" t="s">
        <v>47</v>
      </c>
      <c r="I143" s="6"/>
      <c r="J143" s="6" t="s">
        <v>1869</v>
      </c>
      <c r="K143" s="6"/>
      <c r="L143" s="6" t="s">
        <v>1545</v>
      </c>
      <c r="M143" s="6" t="s">
        <v>1546</v>
      </c>
      <c r="N143" s="5"/>
    </row>
    <row r="144" spans="1:14">
      <c r="A144" s="5" t="s">
        <v>1485</v>
      </c>
      <c r="B144" s="5" t="s">
        <v>1870</v>
      </c>
      <c r="C144" s="6" t="s">
        <v>1789</v>
      </c>
      <c r="D144" s="6" t="s">
        <v>1789</v>
      </c>
      <c r="E144" s="6">
        <v>390.92</v>
      </c>
      <c r="F144" s="6">
        <v>194.9</v>
      </c>
      <c r="G144" s="6">
        <v>1</v>
      </c>
      <c r="H144" s="6" t="s">
        <v>47</v>
      </c>
      <c r="I144" s="6"/>
      <c r="J144" s="6" t="s">
        <v>1856</v>
      </c>
      <c r="K144" s="6"/>
      <c r="L144" s="6" t="s">
        <v>1523</v>
      </c>
      <c r="M144" s="6" t="s">
        <v>1524</v>
      </c>
      <c r="N144" s="5"/>
    </row>
    <row r="145" spans="1:14">
      <c r="A145" s="5" t="s">
        <v>1485</v>
      </c>
      <c r="B145" s="5" t="s">
        <v>1871</v>
      </c>
      <c r="C145" s="6" t="s">
        <v>1859</v>
      </c>
      <c r="D145" s="6" t="s">
        <v>1859</v>
      </c>
      <c r="E145" s="6">
        <v>688.01</v>
      </c>
      <c r="F145" s="6">
        <v>113.29</v>
      </c>
      <c r="G145" s="6">
        <v>1</v>
      </c>
      <c r="H145" s="6" t="s">
        <v>47</v>
      </c>
      <c r="I145" s="6"/>
      <c r="J145" s="6" t="s">
        <v>1860</v>
      </c>
      <c r="K145" s="6"/>
      <c r="L145" s="6" t="s">
        <v>1523</v>
      </c>
      <c r="M145" s="6" t="s">
        <v>1524</v>
      </c>
      <c r="N145" s="5"/>
    </row>
    <row r="146" spans="1:14">
      <c r="A146" s="5" t="s">
        <v>1485</v>
      </c>
      <c r="B146" s="5" t="s">
        <v>1872</v>
      </c>
      <c r="C146" s="6" t="s">
        <v>640</v>
      </c>
      <c r="D146" s="6" t="s">
        <v>640</v>
      </c>
      <c r="E146" s="6">
        <v>14521.67</v>
      </c>
      <c r="F146" s="6">
        <v>8582.83</v>
      </c>
      <c r="G146" s="6">
        <v>1</v>
      </c>
      <c r="H146" s="6" t="s">
        <v>40</v>
      </c>
      <c r="I146" s="6"/>
      <c r="J146" s="6" t="s">
        <v>1873</v>
      </c>
      <c r="K146" s="6"/>
      <c r="L146" s="6" t="s">
        <v>1532</v>
      </c>
      <c r="M146" s="6" t="s">
        <v>1533</v>
      </c>
      <c r="N146" s="5"/>
    </row>
    <row r="147" spans="1:14">
      <c r="A147" s="5" t="s">
        <v>1485</v>
      </c>
      <c r="B147" s="5" t="s">
        <v>1874</v>
      </c>
      <c r="C147" s="6" t="s">
        <v>640</v>
      </c>
      <c r="D147" s="6" t="s">
        <v>640</v>
      </c>
      <c r="E147" s="6">
        <v>13410.87</v>
      </c>
      <c r="F147" s="6">
        <v>8038.44</v>
      </c>
      <c r="G147" s="6">
        <v>1</v>
      </c>
      <c r="H147" s="6" t="s">
        <v>40</v>
      </c>
      <c r="I147" s="6"/>
      <c r="J147" s="6" t="s">
        <v>1873</v>
      </c>
      <c r="K147" s="6"/>
      <c r="L147" s="6" t="s">
        <v>1668</v>
      </c>
      <c r="M147" s="6" t="s">
        <v>1669</v>
      </c>
      <c r="N147" s="5"/>
    </row>
    <row r="148" spans="1:14">
      <c r="A148" s="5" t="s">
        <v>1485</v>
      </c>
      <c r="B148" s="5" t="s">
        <v>1875</v>
      </c>
      <c r="C148" s="6" t="s">
        <v>1805</v>
      </c>
      <c r="D148" s="6" t="s">
        <v>1805</v>
      </c>
      <c r="E148" s="6">
        <v>320.83</v>
      </c>
      <c r="F148" s="6">
        <v>117.74</v>
      </c>
      <c r="G148" s="6">
        <v>1</v>
      </c>
      <c r="H148" s="6" t="s">
        <v>47</v>
      </c>
      <c r="I148" s="6"/>
      <c r="J148" s="6" t="s">
        <v>406</v>
      </c>
      <c r="K148" s="6"/>
      <c r="L148" s="6" t="s">
        <v>1532</v>
      </c>
      <c r="M148" s="6" t="s">
        <v>1533</v>
      </c>
      <c r="N148" s="5"/>
    </row>
    <row r="149" spans="1:14">
      <c r="A149" s="5" t="s">
        <v>1485</v>
      </c>
      <c r="B149" s="5" t="s">
        <v>1876</v>
      </c>
      <c r="C149" s="6" t="s">
        <v>640</v>
      </c>
      <c r="D149" s="6" t="s">
        <v>640</v>
      </c>
      <c r="E149" s="6">
        <v>17452.81</v>
      </c>
      <c r="F149" s="6">
        <v>11712.12</v>
      </c>
      <c r="G149" s="6">
        <v>1</v>
      </c>
      <c r="H149" s="6" t="s">
        <v>40</v>
      </c>
      <c r="I149" s="6"/>
      <c r="J149" s="6" t="s">
        <v>1873</v>
      </c>
      <c r="K149" s="6"/>
      <c r="L149" s="6" t="s">
        <v>1545</v>
      </c>
      <c r="M149" s="6" t="s">
        <v>1546</v>
      </c>
      <c r="N149" s="5"/>
    </row>
    <row r="150" spans="1:14">
      <c r="A150" s="5" t="s">
        <v>1485</v>
      </c>
      <c r="B150" s="5" t="s">
        <v>1877</v>
      </c>
      <c r="C150" s="6" t="s">
        <v>640</v>
      </c>
      <c r="D150" s="6" t="s">
        <v>640</v>
      </c>
      <c r="E150" s="6">
        <v>6757.37</v>
      </c>
      <c r="F150" s="6">
        <v>4605.53</v>
      </c>
      <c r="G150" s="6">
        <v>1</v>
      </c>
      <c r="H150" s="6" t="s">
        <v>40</v>
      </c>
      <c r="I150" s="6"/>
      <c r="J150" s="6" t="s">
        <v>1836</v>
      </c>
      <c r="K150" s="6"/>
      <c r="L150" s="6" t="s">
        <v>1699</v>
      </c>
      <c r="M150" s="6" t="s">
        <v>1700</v>
      </c>
      <c r="N150" s="5"/>
    </row>
    <row r="151" spans="1:14">
      <c r="A151" s="5" t="s">
        <v>1485</v>
      </c>
      <c r="B151" s="5" t="s">
        <v>1878</v>
      </c>
      <c r="C151" s="6" t="s">
        <v>73</v>
      </c>
      <c r="D151" s="6" t="s">
        <v>73</v>
      </c>
      <c r="E151" s="6">
        <v>12821.26</v>
      </c>
      <c r="F151" s="6">
        <v>6962.66</v>
      </c>
      <c r="G151" s="6">
        <v>1</v>
      </c>
      <c r="H151" s="6" t="s">
        <v>74</v>
      </c>
      <c r="I151" s="6"/>
      <c r="J151" s="6" t="s">
        <v>1879</v>
      </c>
      <c r="K151" s="6" t="s">
        <v>1142</v>
      </c>
      <c r="L151" s="6" t="s">
        <v>1880</v>
      </c>
      <c r="M151" s="6" t="s">
        <v>1881</v>
      </c>
      <c r="N151" s="5"/>
    </row>
    <row r="152" spans="1:14">
      <c r="A152" s="5" t="s">
        <v>1485</v>
      </c>
      <c r="B152" s="5" t="s">
        <v>1882</v>
      </c>
      <c r="C152" s="6" t="s">
        <v>640</v>
      </c>
      <c r="D152" s="6" t="s">
        <v>640</v>
      </c>
      <c r="E152" s="6">
        <v>16489.52</v>
      </c>
      <c r="F152" s="6">
        <v>11680.15</v>
      </c>
      <c r="G152" s="6">
        <v>1</v>
      </c>
      <c r="H152" s="6" t="s">
        <v>40</v>
      </c>
      <c r="I152" s="6"/>
      <c r="J152" s="6" t="s">
        <v>1883</v>
      </c>
      <c r="K152" s="6"/>
      <c r="L152" s="6" t="s">
        <v>1884</v>
      </c>
      <c r="M152" s="6" t="s">
        <v>1885</v>
      </c>
      <c r="N152" s="5"/>
    </row>
    <row r="153" spans="1:14">
      <c r="A153" s="5" t="s">
        <v>1485</v>
      </c>
      <c r="B153" s="5" t="s">
        <v>1886</v>
      </c>
      <c r="C153" s="6" t="s">
        <v>1859</v>
      </c>
      <c r="D153" s="6" t="s">
        <v>1859</v>
      </c>
      <c r="E153" s="6">
        <v>115.3</v>
      </c>
      <c r="F153" s="6">
        <v>70.32</v>
      </c>
      <c r="G153" s="6">
        <v>1</v>
      </c>
      <c r="H153" s="6" t="s">
        <v>47</v>
      </c>
      <c r="I153" s="6"/>
      <c r="J153" s="6" t="s">
        <v>1887</v>
      </c>
      <c r="K153" s="6"/>
      <c r="L153" s="6" t="s">
        <v>1545</v>
      </c>
      <c r="M153" s="6" t="s">
        <v>1546</v>
      </c>
      <c r="N153" s="5" t="s">
        <v>99</v>
      </c>
    </row>
    <row r="154" spans="1:14">
      <c r="A154" s="5" t="s">
        <v>1485</v>
      </c>
      <c r="B154" s="5" t="s">
        <v>1888</v>
      </c>
      <c r="C154" s="6" t="s">
        <v>1832</v>
      </c>
      <c r="D154" s="6" t="s">
        <v>1832</v>
      </c>
      <c r="E154" s="6">
        <v>51.38</v>
      </c>
      <c r="F154" s="6">
        <v>46.45</v>
      </c>
      <c r="G154" s="6">
        <v>1</v>
      </c>
      <c r="H154" s="6" t="s">
        <v>47</v>
      </c>
      <c r="I154" s="6"/>
      <c r="J154" s="6" t="s">
        <v>94</v>
      </c>
      <c r="K154" s="6"/>
      <c r="L154" s="6" t="s">
        <v>1575</v>
      </c>
      <c r="M154" s="6" t="s">
        <v>1576</v>
      </c>
      <c r="N154" s="5"/>
    </row>
    <row r="155" spans="1:14">
      <c r="A155" s="5" t="s">
        <v>1485</v>
      </c>
      <c r="B155" s="5" t="s">
        <v>1889</v>
      </c>
      <c r="C155" s="6" t="s">
        <v>640</v>
      </c>
      <c r="D155" s="6" t="s">
        <v>640</v>
      </c>
      <c r="E155" s="6">
        <v>5593.24</v>
      </c>
      <c r="F155" s="6">
        <v>4519.33</v>
      </c>
      <c r="G155" s="6">
        <v>1</v>
      </c>
      <c r="H155" s="6" t="s">
        <v>40</v>
      </c>
      <c r="I155" s="6"/>
      <c r="J155" s="6" t="s">
        <v>1883</v>
      </c>
      <c r="K155" s="6"/>
      <c r="L155" s="6" t="s">
        <v>1890</v>
      </c>
      <c r="M155" s="6" t="s">
        <v>1891</v>
      </c>
      <c r="N155" s="5"/>
    </row>
    <row r="156" spans="1:14">
      <c r="A156" s="5" t="s">
        <v>1485</v>
      </c>
      <c r="B156" s="5" t="s">
        <v>1892</v>
      </c>
      <c r="C156" s="6" t="s">
        <v>640</v>
      </c>
      <c r="D156" s="6" t="s">
        <v>640</v>
      </c>
      <c r="E156" s="6">
        <v>13542</v>
      </c>
      <c r="F156" s="6">
        <v>11168.1</v>
      </c>
      <c r="G156" s="6">
        <v>1</v>
      </c>
      <c r="H156" s="6" t="s">
        <v>40</v>
      </c>
      <c r="I156" s="6"/>
      <c r="J156" s="6" t="s">
        <v>1640</v>
      </c>
      <c r="K156" s="6"/>
      <c r="L156" s="6" t="s">
        <v>1529</v>
      </c>
      <c r="M156" s="6" t="s">
        <v>1530</v>
      </c>
      <c r="N156" s="5"/>
    </row>
    <row r="157" spans="1:14">
      <c r="A157" s="5" t="s">
        <v>1485</v>
      </c>
      <c r="B157" s="5" t="s">
        <v>1893</v>
      </c>
      <c r="C157" s="6" t="s">
        <v>640</v>
      </c>
      <c r="D157" s="6" t="s">
        <v>640</v>
      </c>
      <c r="E157" s="6">
        <v>6229.02</v>
      </c>
      <c r="F157" s="6">
        <v>5294.64</v>
      </c>
      <c r="G157" s="6">
        <v>1</v>
      </c>
      <c r="H157" s="6" t="s">
        <v>40</v>
      </c>
      <c r="I157" s="6"/>
      <c r="J157" s="6" t="s">
        <v>1883</v>
      </c>
      <c r="K157" s="6"/>
      <c r="L157" s="6" t="s">
        <v>1894</v>
      </c>
      <c r="M157" s="6" t="s">
        <v>1895</v>
      </c>
      <c r="N157" s="5"/>
    </row>
    <row r="158" spans="1:14">
      <c r="A158" s="5" t="s">
        <v>1485</v>
      </c>
      <c r="B158" s="5" t="s">
        <v>1896</v>
      </c>
      <c r="C158" s="6" t="s">
        <v>1897</v>
      </c>
      <c r="D158" s="6" t="s">
        <v>1898</v>
      </c>
      <c r="E158" s="6">
        <v>5988.65</v>
      </c>
      <c r="F158" s="6">
        <v>4699.57</v>
      </c>
      <c r="G158" s="6">
        <v>1</v>
      </c>
      <c r="H158" s="6" t="s">
        <v>47</v>
      </c>
      <c r="I158" s="6"/>
      <c r="J158" s="6" t="s">
        <v>1899</v>
      </c>
      <c r="K158" s="6" t="s">
        <v>1166</v>
      </c>
      <c r="L158" s="6" t="s">
        <v>1900</v>
      </c>
      <c r="M158" s="6" t="s">
        <v>1901</v>
      </c>
      <c r="N158" s="5"/>
    </row>
    <row r="159" spans="1:14">
      <c r="A159" s="7" t="s">
        <v>1902</v>
      </c>
      <c r="B159" s="5"/>
      <c r="C159" s="6" t="s">
        <v>461</v>
      </c>
      <c r="D159" s="6" t="s">
        <v>55</v>
      </c>
      <c r="E159" s="6">
        <v>0</v>
      </c>
      <c r="F159" s="6">
        <v>0</v>
      </c>
      <c r="G159" s="6">
        <v>1</v>
      </c>
      <c r="H159" s="6" t="s">
        <v>47</v>
      </c>
      <c r="I159" s="6"/>
      <c r="J159" s="6" t="s">
        <v>1903</v>
      </c>
      <c r="K159" s="6" t="s">
        <v>1241</v>
      </c>
      <c r="L159" s="6" t="s">
        <v>1904</v>
      </c>
      <c r="M159" s="104" t="s">
        <v>1905</v>
      </c>
      <c r="N159" s="5" t="s">
        <v>1906</v>
      </c>
    </row>
    <row r="160" spans="1:14">
      <c r="A160" s="7" t="s">
        <v>1902</v>
      </c>
      <c r="B160" s="5"/>
      <c r="C160" s="6" t="s">
        <v>461</v>
      </c>
      <c r="D160" s="6" t="s">
        <v>52</v>
      </c>
      <c r="E160" s="6">
        <v>0</v>
      </c>
      <c r="F160" s="6">
        <v>0</v>
      </c>
      <c r="G160" s="6">
        <v>1</v>
      </c>
      <c r="H160" s="6" t="s">
        <v>74</v>
      </c>
      <c r="I160" s="6"/>
      <c r="J160" s="6" t="s">
        <v>1907</v>
      </c>
      <c r="K160" s="6" t="s">
        <v>1908</v>
      </c>
      <c r="L160" s="6" t="s">
        <v>1909</v>
      </c>
      <c r="M160" s="104" t="s">
        <v>1910</v>
      </c>
      <c r="N160" s="5" t="s">
        <v>1906</v>
      </c>
    </row>
    <row r="161" spans="1:14">
      <c r="A161" s="7" t="s">
        <v>1902</v>
      </c>
      <c r="B161" s="5"/>
      <c r="C161" s="6" t="s">
        <v>549</v>
      </c>
      <c r="D161" s="6" t="s">
        <v>1488</v>
      </c>
      <c r="E161" s="6">
        <v>0</v>
      </c>
      <c r="F161" s="6">
        <v>0</v>
      </c>
      <c r="G161" s="6">
        <v>1</v>
      </c>
      <c r="H161" s="6" t="s">
        <v>76</v>
      </c>
      <c r="I161" s="6"/>
      <c r="J161" s="6" t="s">
        <v>1570</v>
      </c>
      <c r="K161" s="6" t="s">
        <v>1306</v>
      </c>
      <c r="L161" s="6" t="s">
        <v>1911</v>
      </c>
      <c r="M161" s="104" t="s">
        <v>1912</v>
      </c>
      <c r="N161" s="5" t="s">
        <v>1906</v>
      </c>
    </row>
    <row r="162" spans="1:14">
      <c r="A162" s="7" t="s">
        <v>1902</v>
      </c>
      <c r="B162" s="5"/>
      <c r="C162" s="6" t="s">
        <v>71</v>
      </c>
      <c r="D162" s="6" t="s">
        <v>96</v>
      </c>
      <c r="E162" s="6">
        <v>0</v>
      </c>
      <c r="F162" s="6">
        <v>0</v>
      </c>
      <c r="G162" s="6">
        <v>1</v>
      </c>
      <c r="H162" s="6" t="s">
        <v>47</v>
      </c>
      <c r="I162" s="6"/>
      <c r="J162" s="6" t="s">
        <v>1630</v>
      </c>
      <c r="K162" s="6" t="s">
        <v>1913</v>
      </c>
      <c r="L162" s="6" t="s">
        <v>1529</v>
      </c>
      <c r="M162" s="104" t="s">
        <v>1530</v>
      </c>
      <c r="N162" s="5" t="s">
        <v>1906</v>
      </c>
    </row>
    <row r="163" spans="1:14">
      <c r="A163" s="7" t="s">
        <v>1902</v>
      </c>
      <c r="B163" s="5"/>
      <c r="C163" s="6" t="s">
        <v>71</v>
      </c>
      <c r="D163" s="6" t="s">
        <v>96</v>
      </c>
      <c r="E163" s="6">
        <v>0</v>
      </c>
      <c r="F163" s="6">
        <v>0</v>
      </c>
      <c r="G163" s="6">
        <v>1</v>
      </c>
      <c r="H163" s="6" t="s">
        <v>47</v>
      </c>
      <c r="I163" s="6"/>
      <c r="J163" s="6" t="s">
        <v>1630</v>
      </c>
      <c r="K163" s="6" t="s">
        <v>1913</v>
      </c>
      <c r="L163" s="6" t="s">
        <v>1529</v>
      </c>
      <c r="M163" s="104" t="s">
        <v>1530</v>
      </c>
      <c r="N163" s="5" t="s">
        <v>1906</v>
      </c>
    </row>
    <row r="164" spans="5:6">
      <c r="E164">
        <f>SUM(E2:E163)</f>
        <v>770998.22</v>
      </c>
      <c r="F164">
        <f>SUM(F2:F163)</f>
        <v>128337.62</v>
      </c>
    </row>
  </sheetData>
  <autoFilter xmlns:etc="http://www.wps.cn/officeDocument/2017/etCustomData" ref="A1:N164" etc:filterBottomFollowUsedRange="0">
    <extLst/>
  </autoFilter>
  <conditionalFormatting sqref="B1">
    <cfRule type="duplicateValues" dxfId="0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湖州</vt:lpstr>
      <vt:lpstr>舟山</vt:lpstr>
      <vt:lpstr>杭州</vt:lpstr>
      <vt:lpstr>宁波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2025-03-07T00:46:02Z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3DB15A60AEC64B08BE5FC01372859E2B_13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